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60" windowWidth="18960" windowHeight="10245" tabRatio="651"/>
  </bookViews>
  <sheets>
    <sheet name="all projects" sheetId="1" r:id="rId1"/>
  </sheets>
  <definedNames>
    <definedName name="_xlnm._FilterDatabase" localSheetId="0" hidden="1">'all projects'!$A$6:$AW$577</definedName>
    <definedName name="Results">'all projects'!$A$3:$D$1321</definedName>
    <definedName name="Status">#REF!</definedName>
  </definedNames>
  <calcPr calcId="145621"/>
</workbook>
</file>

<file path=xl/calcChain.xml><?xml version="1.0" encoding="utf-8"?>
<calcChain xmlns="http://schemas.openxmlformats.org/spreadsheetml/2006/main">
  <c r="AH467" i="1" l="1"/>
  <c r="AI467" i="1"/>
  <c r="AG467" i="1"/>
  <c r="AH425" i="1"/>
  <c r="AI425" i="1"/>
  <c r="AG425" i="1"/>
  <c r="AH577" i="1"/>
  <c r="AI577" i="1"/>
  <c r="AG577" i="1"/>
  <c r="AH39" i="1"/>
  <c r="AI39" i="1"/>
  <c r="AH490" i="1"/>
  <c r="AI490" i="1"/>
  <c r="AG490" i="1"/>
  <c r="AG39" i="1"/>
  <c r="AH38" i="1"/>
  <c r="AI38" i="1"/>
  <c r="AG38" i="1"/>
  <c r="AH37" i="1"/>
  <c r="AI37" i="1"/>
  <c r="AH495" i="1"/>
  <c r="AI495" i="1"/>
  <c r="AG495" i="1"/>
  <c r="AG37" i="1"/>
  <c r="AH487" i="1"/>
  <c r="AI487" i="1"/>
  <c r="AG487" i="1"/>
  <c r="AH486" i="1"/>
  <c r="AI486" i="1"/>
  <c r="AG486" i="1"/>
  <c r="AH485" i="1"/>
  <c r="AI485" i="1"/>
  <c r="AG485" i="1"/>
  <c r="AH484" i="1"/>
  <c r="AI484" i="1"/>
  <c r="AG484" i="1"/>
  <c r="AH483" i="1"/>
  <c r="AI483" i="1"/>
  <c r="AG483" i="1"/>
  <c r="AH482" i="1"/>
  <c r="AI482" i="1"/>
  <c r="AG482" i="1"/>
  <c r="AH481" i="1"/>
  <c r="AI481" i="1"/>
  <c r="AG481" i="1"/>
  <c r="AH480" i="1"/>
  <c r="AI480" i="1"/>
  <c r="AG480" i="1"/>
  <c r="AH415" i="1"/>
  <c r="AI415" i="1"/>
  <c r="AG415" i="1"/>
  <c r="AH479" i="1"/>
  <c r="AI479" i="1"/>
  <c r="AG479" i="1"/>
  <c r="AH478" i="1"/>
  <c r="AI478" i="1"/>
  <c r="AG478" i="1"/>
  <c r="AH454" i="1"/>
  <c r="AI454" i="1"/>
  <c r="AG454" i="1"/>
  <c r="AH400" i="1"/>
  <c r="AI400" i="1"/>
  <c r="AG400" i="1"/>
  <c r="AH403" i="1"/>
  <c r="AI403" i="1"/>
  <c r="AG403" i="1"/>
  <c r="AH459" i="1"/>
  <c r="AI459" i="1"/>
  <c r="AG459" i="1"/>
  <c r="AH572" i="1"/>
  <c r="AI572" i="1"/>
  <c r="AG572" i="1"/>
  <c r="AH524" i="1"/>
  <c r="AI524" i="1"/>
  <c r="AG524" i="1"/>
  <c r="AH527" i="1"/>
  <c r="AI527" i="1"/>
  <c r="AG527" i="1"/>
  <c r="AH456" i="1"/>
  <c r="AI456" i="1"/>
  <c r="AG456" i="1"/>
  <c r="AH455" i="1"/>
  <c r="AI455" i="1"/>
  <c r="AG455" i="1"/>
  <c r="AH496" i="1"/>
  <c r="AI496" i="1"/>
  <c r="AG496" i="1"/>
  <c r="AH36" i="1"/>
  <c r="AI36" i="1"/>
  <c r="AG36" i="1"/>
  <c r="AH35" i="1"/>
  <c r="AI35" i="1"/>
  <c r="AG35" i="1"/>
  <c r="AH477" i="1"/>
  <c r="AI477" i="1"/>
  <c r="AG477" i="1"/>
  <c r="AH476" i="1"/>
  <c r="AI476" i="1"/>
  <c r="AG476" i="1"/>
  <c r="AJ476" i="1"/>
  <c r="AH418" i="1"/>
  <c r="AI418" i="1"/>
  <c r="AG418" i="1"/>
  <c r="AH434" i="1"/>
  <c r="AI434" i="1"/>
  <c r="AG434" i="1"/>
  <c r="AH401" i="1"/>
  <c r="AI401" i="1"/>
  <c r="AG401" i="1"/>
  <c r="AH451" i="1"/>
  <c r="AI451" i="1"/>
  <c r="AG451" i="1"/>
  <c r="AH406" i="1"/>
  <c r="AI406" i="1"/>
  <c r="AG406" i="1"/>
  <c r="AH236" i="1"/>
  <c r="AI236" i="1"/>
  <c r="AG236" i="1"/>
  <c r="AH217" i="1"/>
  <c r="AI217" i="1"/>
  <c r="AG217" i="1"/>
  <c r="AH399" i="1"/>
  <c r="AI399" i="1"/>
  <c r="AG399" i="1"/>
  <c r="AH283" i="1"/>
  <c r="AI283" i="1"/>
  <c r="AG283" i="1"/>
  <c r="AH334" i="1"/>
  <c r="AI334" i="1"/>
  <c r="AG334" i="1"/>
  <c r="AH402" i="1"/>
  <c r="AI402" i="1"/>
  <c r="AG402" i="1"/>
  <c r="AH151" i="1"/>
  <c r="AI151" i="1"/>
  <c r="AG151" i="1"/>
  <c r="AH437" i="1"/>
  <c r="AI437" i="1"/>
  <c r="AG437" i="1"/>
  <c r="AH424" i="1"/>
  <c r="AI424" i="1"/>
  <c r="AG424" i="1"/>
  <c r="AH263" i="1"/>
  <c r="AI263" i="1"/>
  <c r="AG263" i="1"/>
  <c r="AH475" i="1"/>
  <c r="AI475" i="1"/>
  <c r="AG475" i="1"/>
  <c r="AH466" i="1"/>
  <c r="AI466" i="1"/>
  <c r="AG466" i="1"/>
  <c r="AH264" i="1"/>
  <c r="AI264" i="1"/>
  <c r="AG264" i="1"/>
  <c r="AH523" i="1"/>
  <c r="AI523" i="1"/>
  <c r="AG523" i="1"/>
  <c r="AH522" i="1"/>
  <c r="AI522" i="1"/>
  <c r="AG522" i="1"/>
  <c r="AH521" i="1"/>
  <c r="AI521" i="1"/>
  <c r="AG521" i="1"/>
  <c r="AH503" i="1"/>
  <c r="AI503" i="1"/>
  <c r="AG503" i="1"/>
  <c r="AH502" i="1"/>
  <c r="AI502" i="1"/>
  <c r="AG502" i="1"/>
  <c r="AJ502" i="1"/>
  <c r="AH474" i="1"/>
  <c r="AI474" i="1"/>
  <c r="AG474" i="1"/>
  <c r="AH34" i="1"/>
  <c r="AI34" i="1"/>
  <c r="AG34" i="1"/>
  <c r="AH458" i="1"/>
  <c r="AI458" i="1"/>
  <c r="AG458" i="1"/>
  <c r="AH398" i="1"/>
  <c r="AI398" i="1"/>
  <c r="AG398" i="1"/>
  <c r="AH392" i="1"/>
  <c r="AI392" i="1"/>
  <c r="AG392" i="1"/>
  <c r="AH262" i="1"/>
  <c r="AI262" i="1"/>
  <c r="AG262" i="1"/>
  <c r="AH453" i="1"/>
  <c r="AI453" i="1"/>
  <c r="AG453" i="1"/>
  <c r="AH520" i="1"/>
  <c r="AI520" i="1"/>
  <c r="AG520" i="1"/>
  <c r="AH519" i="1"/>
  <c r="AI519" i="1"/>
  <c r="AG519" i="1"/>
  <c r="AH501" i="1"/>
  <c r="AI501" i="1"/>
  <c r="AG501" i="1"/>
  <c r="AH518" i="1"/>
  <c r="AI518" i="1"/>
  <c r="AG518" i="1"/>
  <c r="AH517" i="1"/>
  <c r="AI517" i="1"/>
  <c r="AG517" i="1"/>
  <c r="AH516" i="1"/>
  <c r="AI516" i="1"/>
  <c r="AG516" i="1"/>
  <c r="AH500" i="1"/>
  <c r="AI500" i="1"/>
  <c r="AG500" i="1"/>
  <c r="AH499" i="1"/>
  <c r="AI499" i="1"/>
  <c r="AG499" i="1"/>
  <c r="AJ499" i="1"/>
  <c r="AH526" i="1"/>
  <c r="AI526" i="1"/>
  <c r="AG526" i="1"/>
  <c r="AH423" i="1"/>
  <c r="AI423" i="1"/>
  <c r="AG423" i="1"/>
  <c r="AH525" i="1"/>
  <c r="AI525" i="1"/>
  <c r="AG525" i="1"/>
  <c r="AH417" i="1"/>
  <c r="AI417" i="1"/>
  <c r="AG417" i="1"/>
  <c r="AH515" i="1"/>
  <c r="AI515" i="1"/>
  <c r="AG515" i="1"/>
  <c r="AH569" i="1"/>
  <c r="AI569" i="1"/>
  <c r="AG569" i="1"/>
  <c r="AH442" i="1"/>
  <c r="AI442" i="1"/>
  <c r="AG442" i="1"/>
  <c r="AH430" i="1"/>
  <c r="AI430" i="1"/>
  <c r="AG430" i="1"/>
  <c r="AH436" i="1"/>
  <c r="AI436" i="1"/>
  <c r="AG436" i="1"/>
  <c r="AH435" i="1"/>
  <c r="AI435" i="1"/>
  <c r="AG435" i="1"/>
  <c r="AH422" i="1"/>
  <c r="AI422" i="1"/>
  <c r="AG422" i="1"/>
  <c r="AH321" i="1"/>
  <c r="AI321" i="1"/>
  <c r="AG321" i="1"/>
  <c r="AH331" i="1"/>
  <c r="AI331" i="1"/>
  <c r="AG331" i="1"/>
  <c r="AH360" i="1"/>
  <c r="AI360" i="1"/>
  <c r="AG360" i="1"/>
  <c r="AH449" i="1"/>
  <c r="AI449" i="1"/>
  <c r="AG449" i="1"/>
  <c r="AH391" i="1"/>
  <c r="AI391" i="1"/>
  <c r="AG391" i="1"/>
  <c r="AH427" i="1"/>
  <c r="AI427" i="1"/>
  <c r="AG427" i="1"/>
  <c r="AH389" i="1"/>
  <c r="AI389" i="1"/>
  <c r="AG389" i="1"/>
  <c r="AH388" i="1"/>
  <c r="AI388" i="1"/>
  <c r="AG388" i="1"/>
  <c r="AH387" i="1"/>
  <c r="AI387" i="1"/>
  <c r="AG387" i="1"/>
  <c r="AH386" i="1"/>
  <c r="AI386" i="1"/>
  <c r="AG386" i="1"/>
  <c r="AH385" i="1"/>
  <c r="AI385" i="1"/>
  <c r="AG385" i="1"/>
  <c r="AH433" i="1"/>
  <c r="AI433" i="1"/>
  <c r="AG433" i="1"/>
  <c r="AH432" i="1"/>
  <c r="AI432" i="1"/>
  <c r="AG432" i="1"/>
  <c r="AH117" i="1"/>
  <c r="AI117" i="1"/>
  <c r="AG117" i="1"/>
  <c r="AH368" i="1"/>
  <c r="AI368" i="1"/>
  <c r="AG368" i="1"/>
  <c r="AH367" i="1"/>
  <c r="AI367" i="1"/>
  <c r="AG367" i="1"/>
  <c r="AH366" i="1"/>
  <c r="AI366" i="1"/>
  <c r="AG366" i="1"/>
  <c r="AH341" i="1"/>
  <c r="AI341" i="1"/>
  <c r="AH320" i="1"/>
  <c r="AI320" i="1"/>
  <c r="AG320" i="1"/>
  <c r="AG341" i="1"/>
  <c r="AH352" i="1"/>
  <c r="AI352" i="1"/>
  <c r="AG352" i="1"/>
  <c r="AH319" i="1"/>
  <c r="AI319" i="1"/>
  <c r="AG319" i="1"/>
  <c r="AH277" i="1"/>
  <c r="AI277" i="1"/>
  <c r="AG277" i="1"/>
  <c r="AH378" i="1"/>
  <c r="AG378" i="1"/>
  <c r="AI378" i="1"/>
  <c r="AJ378" i="1"/>
  <c r="AH301" i="1"/>
  <c r="AI301" i="1"/>
  <c r="AG301" i="1"/>
  <c r="AH377" i="1"/>
  <c r="AI377" i="1"/>
  <c r="AG377" i="1"/>
  <c r="AH465" i="1"/>
  <c r="AI465" i="1"/>
  <c r="AG465" i="1"/>
  <c r="AH464" i="1"/>
  <c r="AI464" i="1"/>
  <c r="AG464" i="1"/>
  <c r="AH463" i="1"/>
  <c r="AI463" i="1"/>
  <c r="AG463" i="1"/>
  <c r="AH460" i="1"/>
  <c r="AI460" i="1"/>
  <c r="AG460" i="1"/>
  <c r="AH462" i="1"/>
  <c r="AI462" i="1"/>
  <c r="AG462" i="1"/>
  <c r="AH397" i="1"/>
  <c r="AI397" i="1"/>
  <c r="AG397" i="1"/>
  <c r="AH384" i="1"/>
  <c r="AI384" i="1"/>
  <c r="AG384" i="1"/>
  <c r="AH289" i="1"/>
  <c r="AI289" i="1"/>
  <c r="AG289" i="1"/>
  <c r="AH428" i="1"/>
  <c r="AI428" i="1"/>
  <c r="AG428" i="1"/>
  <c r="AH379" i="1"/>
  <c r="AI379" i="1"/>
  <c r="AG379" i="1"/>
  <c r="AH348" i="1"/>
  <c r="AI348" i="1"/>
  <c r="AG348" i="1"/>
  <c r="AH461" i="1"/>
  <c r="AI461" i="1"/>
  <c r="AG461" i="1"/>
  <c r="AH506" i="1"/>
  <c r="AI506" i="1"/>
  <c r="AG506" i="1"/>
  <c r="AH338" i="1"/>
  <c r="AI338" i="1"/>
  <c r="AG338" i="1"/>
  <c r="AH416" i="1"/>
  <c r="AI416" i="1"/>
  <c r="AG416" i="1"/>
  <c r="AH359" i="1"/>
  <c r="AI359" i="1"/>
  <c r="AG359" i="1"/>
  <c r="AH441" i="1"/>
  <c r="AI441" i="1"/>
  <c r="AG441" i="1"/>
  <c r="AH396" i="1"/>
  <c r="AI396" i="1"/>
  <c r="AG396" i="1"/>
  <c r="AH472" i="1"/>
  <c r="AI472" i="1"/>
  <c r="AG472" i="1"/>
  <c r="AH395" i="1"/>
  <c r="AI395" i="1"/>
  <c r="AG395" i="1"/>
  <c r="AH440" i="1"/>
  <c r="AI440" i="1"/>
  <c r="AG440" i="1"/>
  <c r="AH471" i="1"/>
  <c r="AI471" i="1"/>
  <c r="AG471" i="1"/>
  <c r="AH394" i="1"/>
  <c r="AI394" i="1"/>
  <c r="AG394" i="1"/>
  <c r="AH439" i="1"/>
  <c r="AI439" i="1"/>
  <c r="AG439" i="1"/>
  <c r="AH308" i="1"/>
  <c r="AI308" i="1"/>
  <c r="AG308" i="1"/>
  <c r="AH511" i="1"/>
  <c r="AI511" i="1"/>
  <c r="AG511" i="1"/>
  <c r="AH510" i="1"/>
  <c r="AI510" i="1"/>
  <c r="AG510" i="1"/>
  <c r="AH508" i="1"/>
  <c r="AI508" i="1"/>
  <c r="AG508" i="1"/>
  <c r="AH404" i="1"/>
  <c r="AI404" i="1"/>
  <c r="AG404" i="1"/>
  <c r="AH318" i="1"/>
  <c r="AI318" i="1"/>
  <c r="AG318" i="1"/>
  <c r="AH414" i="1"/>
  <c r="AI414" i="1"/>
  <c r="AG414" i="1"/>
  <c r="AJ414" i="1"/>
  <c r="AH364" i="1"/>
  <c r="AI364" i="1"/>
  <c r="AG364" i="1"/>
  <c r="AH363" i="1"/>
  <c r="AI363" i="1"/>
  <c r="AG363" i="1"/>
  <c r="AJ363" i="1"/>
  <c r="AH445" i="1"/>
  <c r="AI445" i="1"/>
  <c r="AG445" i="1"/>
  <c r="AH362" i="1"/>
  <c r="AI362" i="1"/>
  <c r="AG362" i="1"/>
  <c r="AH470" i="1"/>
  <c r="AI470" i="1"/>
  <c r="AG470" i="1"/>
  <c r="AH469" i="1"/>
  <c r="AI469" i="1"/>
  <c r="AG469" i="1"/>
  <c r="AH330" i="1"/>
  <c r="AI330" i="1"/>
  <c r="AG330" i="1"/>
  <c r="AH468" i="1"/>
  <c r="AI468" i="1"/>
  <c r="AG468" i="1"/>
  <c r="AH276" i="1"/>
  <c r="AI276" i="1"/>
  <c r="AG276" i="1"/>
  <c r="AH261" i="1"/>
  <c r="AI261" i="1"/>
  <c r="AG261" i="1"/>
  <c r="AH245" i="1"/>
  <c r="AI245" i="1"/>
  <c r="AG245" i="1"/>
  <c r="AH358" i="1"/>
  <c r="AI358" i="1"/>
  <c r="AG358" i="1"/>
  <c r="AH438" i="1"/>
  <c r="AI438" i="1"/>
  <c r="AG438" i="1"/>
  <c r="AH413" i="1"/>
  <c r="AI413" i="1"/>
  <c r="AG413" i="1"/>
  <c r="AH514" i="1"/>
  <c r="AI514" i="1"/>
  <c r="AG514" i="1"/>
  <c r="AH513" i="1"/>
  <c r="AI513" i="1"/>
  <c r="AG513" i="1"/>
  <c r="AH512" i="1"/>
  <c r="AI512" i="1"/>
  <c r="AG512" i="1"/>
  <c r="AH243" i="1"/>
  <c r="AI243" i="1"/>
  <c r="AG243" i="1"/>
  <c r="AH376" i="1"/>
  <c r="AI376" i="1"/>
  <c r="AG376" i="1"/>
  <c r="AH373" i="1"/>
  <c r="AI373" i="1"/>
  <c r="AG373" i="1"/>
  <c r="AH33" i="1"/>
  <c r="AI33" i="1"/>
  <c r="AG33" i="1"/>
  <c r="AJ33" i="1"/>
  <c r="AH307" i="1"/>
  <c r="AI307" i="1"/>
  <c r="AG307" i="1"/>
  <c r="AH306" i="1"/>
  <c r="AI306" i="1"/>
  <c r="AG306" i="1"/>
  <c r="AH138" i="1"/>
  <c r="AI138" i="1"/>
  <c r="AG138" i="1"/>
  <c r="AH329" i="1"/>
  <c r="AI329" i="1"/>
  <c r="AG329" i="1"/>
  <c r="AH328" i="1"/>
  <c r="AI328" i="1"/>
  <c r="AG328" i="1"/>
  <c r="AH505" i="1"/>
  <c r="AI505" i="1"/>
  <c r="AG505" i="1"/>
  <c r="AH504" i="1"/>
  <c r="AI504" i="1"/>
  <c r="AG504" i="1"/>
  <c r="AH447" i="1"/>
  <c r="AI447" i="1"/>
  <c r="AG447" i="1"/>
  <c r="AH446" i="1"/>
  <c r="AI446" i="1"/>
  <c r="AG446" i="1"/>
  <c r="AH327" i="1"/>
  <c r="AI327" i="1"/>
  <c r="AG327" i="1"/>
  <c r="AH383" i="1"/>
  <c r="AI383" i="1"/>
  <c r="AG383" i="1"/>
  <c r="AH457" i="1"/>
  <c r="AI457" i="1"/>
  <c r="AG457" i="1"/>
  <c r="AH498" i="1"/>
  <c r="AI498" i="1"/>
  <c r="AG498" i="1"/>
  <c r="AH444" i="1"/>
  <c r="AI444" i="1"/>
  <c r="AG444" i="1"/>
  <c r="AH497" i="1"/>
  <c r="AI497" i="1"/>
  <c r="AG497" i="1"/>
  <c r="AH382" i="1"/>
  <c r="AI382" i="1"/>
  <c r="AG382" i="1"/>
  <c r="AH431" i="1"/>
  <c r="AI431" i="1"/>
  <c r="AG431" i="1"/>
  <c r="AH448" i="1"/>
  <c r="AI448" i="1"/>
  <c r="AG448" i="1"/>
  <c r="AH450" i="1"/>
  <c r="AI450" i="1"/>
  <c r="AG450" i="1"/>
  <c r="AH393" i="1"/>
  <c r="AI393" i="1"/>
  <c r="AG393" i="1"/>
  <c r="AI339" i="1"/>
  <c r="AH339" i="1"/>
  <c r="AG339" i="1"/>
  <c r="AH443" i="1"/>
  <c r="AI443" i="1"/>
  <c r="AG443" i="1"/>
  <c r="AH288" i="1"/>
  <c r="AI288" i="1"/>
  <c r="AG288" i="1"/>
  <c r="AH323" i="1"/>
  <c r="AI323" i="1"/>
  <c r="AG323" i="1"/>
  <c r="AH405" i="1"/>
  <c r="AI405" i="1"/>
  <c r="AG405" i="1"/>
  <c r="AI421" i="1"/>
  <c r="AH421" i="1"/>
  <c r="AG421" i="1"/>
  <c r="AH275" i="1"/>
  <c r="AI275" i="1"/>
  <c r="AG275" i="1"/>
  <c r="AH412" i="1"/>
  <c r="AI412" i="1"/>
  <c r="AG412" i="1"/>
  <c r="AH411" i="1"/>
  <c r="AI411" i="1"/>
  <c r="AG411" i="1"/>
  <c r="AH410" i="1"/>
  <c r="AI410" i="1"/>
  <c r="AG410" i="1"/>
  <c r="AH246" i="1"/>
  <c r="AI246" i="1"/>
  <c r="AG246" i="1"/>
  <c r="AH300" i="1"/>
  <c r="AI300" i="1"/>
  <c r="AG300" i="1"/>
  <c r="AH299" i="1"/>
  <c r="AI299" i="1"/>
  <c r="AG299" i="1"/>
  <c r="AH287" i="1"/>
  <c r="AI287" i="1"/>
  <c r="AG287" i="1"/>
  <c r="AH337" i="1"/>
  <c r="AI337" i="1"/>
  <c r="AG337" i="1"/>
  <c r="AH305" i="1"/>
  <c r="AI305" i="1"/>
  <c r="AG305" i="1"/>
  <c r="AH29" i="1"/>
  <c r="AI29" i="1"/>
  <c r="AG29" i="1"/>
  <c r="AH304" i="1"/>
  <c r="AI304" i="1"/>
  <c r="AG304" i="1"/>
  <c r="AH333" i="1"/>
  <c r="AI333" i="1"/>
  <c r="AG333" i="1"/>
  <c r="AH317" i="1"/>
  <c r="AI317" i="1"/>
  <c r="AG317" i="1"/>
  <c r="AH303" i="1"/>
  <c r="AI303" i="1"/>
  <c r="AG303" i="1"/>
  <c r="AH332" i="1"/>
  <c r="AI332" i="1"/>
  <c r="AG332" i="1"/>
  <c r="AJ332" i="1"/>
  <c r="AH381" i="1"/>
  <c r="AI381" i="1"/>
  <c r="AG381" i="1"/>
  <c r="AH26" i="1"/>
  <c r="AI26" i="1"/>
  <c r="AG26" i="1"/>
  <c r="AH409" i="1"/>
  <c r="AI409" i="1"/>
  <c r="AG409" i="1"/>
  <c r="AJ409" i="1"/>
  <c r="AH408" i="1"/>
  <c r="AI408" i="1"/>
  <c r="AG408" i="1"/>
  <c r="AH347" i="1"/>
  <c r="AI347" i="1"/>
  <c r="AG347" i="1"/>
  <c r="AH489" i="1"/>
  <c r="AI489" i="1"/>
  <c r="AG489" i="1"/>
  <c r="AH488" i="1"/>
  <c r="AI488" i="1"/>
  <c r="AG488" i="1"/>
  <c r="AH426" i="1"/>
  <c r="AI426" i="1"/>
  <c r="AG426" i="1"/>
  <c r="AH361" i="1"/>
  <c r="AI361" i="1"/>
  <c r="AG361" i="1"/>
  <c r="AH286" i="1"/>
  <c r="AI286" i="1"/>
  <c r="AG286" i="1"/>
  <c r="AH365" i="1"/>
  <c r="AI365" i="1"/>
  <c r="AG365" i="1"/>
  <c r="AH312" i="1"/>
  <c r="AI312" i="1"/>
  <c r="AG312" i="1"/>
  <c r="AH297" i="1"/>
  <c r="AI297" i="1"/>
  <c r="AG297" i="1"/>
  <c r="AH235" i="1"/>
  <c r="AI235" i="1"/>
  <c r="AG235" i="1"/>
  <c r="AH336" i="1"/>
  <c r="AI336" i="1"/>
  <c r="AG336" i="1"/>
  <c r="AJ336" i="1"/>
  <c r="AH420" i="1"/>
  <c r="AI420" i="1"/>
  <c r="AG420" i="1"/>
  <c r="AH494" i="1"/>
  <c r="AI494" i="1"/>
  <c r="AG494" i="1"/>
  <c r="AH493" i="1"/>
  <c r="AI493" i="1"/>
  <c r="AG493" i="1"/>
  <c r="AH492" i="1"/>
  <c r="AI492" i="1"/>
  <c r="AG492" i="1"/>
  <c r="AH491" i="1"/>
  <c r="AI491" i="1"/>
  <c r="AG491" i="1"/>
  <c r="AH247" i="1"/>
  <c r="AI247" i="1"/>
  <c r="AG247" i="1"/>
  <c r="AH25" i="1"/>
  <c r="AI25" i="1"/>
  <c r="AG25" i="1"/>
  <c r="AH24" i="1"/>
  <c r="AI24" i="1"/>
  <c r="AG24" i="1"/>
  <c r="AH249" i="1"/>
  <c r="AI249" i="1"/>
  <c r="AG249" i="1"/>
  <c r="AH23" i="1"/>
  <c r="AI23" i="1"/>
  <c r="AG23" i="1"/>
  <c r="AH22" i="1"/>
  <c r="AI22" i="1"/>
  <c r="AG22" i="1"/>
  <c r="AH21" i="1"/>
  <c r="AI21" i="1"/>
  <c r="AG21" i="1"/>
  <c r="AH322" i="1"/>
  <c r="AI322" i="1"/>
  <c r="AG322" i="1"/>
  <c r="AH248" i="1"/>
  <c r="AI248" i="1"/>
  <c r="AG248" i="1"/>
  <c r="AH346" i="1"/>
  <c r="AI346" i="1"/>
  <c r="AG346" i="1"/>
  <c r="AH268" i="1"/>
  <c r="AI268" i="1"/>
  <c r="AG268" i="1"/>
  <c r="AJ268" i="1"/>
  <c r="AH274" i="1"/>
  <c r="AI274" i="1"/>
  <c r="AG274" i="1"/>
  <c r="AH255" i="1"/>
  <c r="AI255" i="1"/>
  <c r="AG255" i="1"/>
  <c r="AH549" i="1"/>
  <c r="AI549" i="1"/>
  <c r="AG549" i="1"/>
  <c r="AH282" i="1"/>
  <c r="AI282" i="1"/>
  <c r="AG282" i="1"/>
  <c r="AH357" i="1"/>
  <c r="AI357" i="1"/>
  <c r="AG357" i="1"/>
  <c r="AH242" i="1"/>
  <c r="AI242" i="1"/>
  <c r="AG242" i="1"/>
  <c r="AH372" i="1"/>
  <c r="AI372" i="1"/>
  <c r="AG372" i="1"/>
  <c r="AH234" i="1"/>
  <c r="AI234" i="1"/>
  <c r="AG234" i="1"/>
  <c r="AH296" i="1"/>
  <c r="AI296" i="1"/>
  <c r="AG296" i="1"/>
  <c r="AH232" i="1"/>
  <c r="AI232" i="1"/>
  <c r="AG232" i="1"/>
  <c r="AH295" i="1"/>
  <c r="AI295" i="1"/>
  <c r="AG295" i="1"/>
  <c r="AI218" i="1"/>
  <c r="AH218" i="1"/>
  <c r="AG218" i="1"/>
  <c r="AH238" i="1"/>
  <c r="AI238" i="1"/>
  <c r="AG238" i="1"/>
  <c r="AH222" i="1"/>
  <c r="AI222" i="1"/>
  <c r="AG222" i="1"/>
  <c r="AH199" i="1"/>
  <c r="AI199" i="1"/>
  <c r="AG199" i="1"/>
  <c r="AH294" i="1"/>
  <c r="AI294" i="1"/>
  <c r="AG294" i="1"/>
  <c r="AH172" i="1"/>
  <c r="AI172" i="1"/>
  <c r="AG172" i="1"/>
  <c r="AH171" i="1"/>
  <c r="AI171" i="1"/>
  <c r="AG171" i="1"/>
  <c r="AH335" i="1"/>
  <c r="AI335" i="1"/>
  <c r="AG335" i="1"/>
  <c r="AH161" i="1"/>
  <c r="AI161" i="1"/>
  <c r="AG161" i="1"/>
  <c r="AH253" i="1"/>
  <c r="AI253" i="1"/>
  <c r="AG253" i="1"/>
  <c r="AH252" i="1"/>
  <c r="AI252" i="1"/>
  <c r="AG252" i="1"/>
  <c r="AH209" i="1"/>
  <c r="AI209" i="1"/>
  <c r="AG209" i="1"/>
  <c r="AH189" i="1"/>
  <c r="AI189" i="1"/>
  <c r="AH190" i="1"/>
  <c r="AI190" i="1"/>
  <c r="AG190" i="1"/>
  <c r="AG189" i="1"/>
  <c r="AH170" i="1"/>
  <c r="AI170" i="1"/>
  <c r="AG170" i="1"/>
  <c r="AH380" i="1"/>
  <c r="AI380" i="1"/>
  <c r="AG380" i="1"/>
  <c r="AH18" i="1"/>
  <c r="AI18" i="1"/>
  <c r="AG18" i="1"/>
  <c r="AH169" i="1"/>
  <c r="AI169" i="1"/>
  <c r="AG169" i="1"/>
  <c r="AJ169" i="1"/>
  <c r="AH164" i="1"/>
  <c r="AI164" i="1"/>
  <c r="AG164" i="1"/>
  <c r="AH16" i="1"/>
  <c r="AI16" i="1"/>
  <c r="AG16" i="1"/>
  <c r="AH15" i="1"/>
  <c r="AI15" i="1"/>
  <c r="AG15" i="1"/>
  <c r="AH188" i="1"/>
  <c r="AI188" i="1"/>
  <c r="AG188" i="1"/>
  <c r="AH342" i="1"/>
  <c r="AI342" i="1"/>
  <c r="AG342" i="1"/>
  <c r="AH260" i="1"/>
  <c r="AI260" i="1"/>
  <c r="AG260" i="1"/>
  <c r="AH208" i="1"/>
  <c r="AI208" i="1"/>
  <c r="AG208" i="1"/>
  <c r="AH375" i="1"/>
  <c r="AI375" i="1"/>
  <c r="AG375" i="1"/>
  <c r="AH220" i="1"/>
  <c r="AI220" i="1"/>
  <c r="AG220" i="1"/>
  <c r="AH538" i="1"/>
  <c r="AI538" i="1"/>
  <c r="AG538" i="1"/>
  <c r="AH140" i="1"/>
  <c r="AI140" i="1"/>
  <c r="AG140" i="1"/>
  <c r="AH95" i="1"/>
  <c r="AI95" i="1"/>
  <c r="AG95" i="1"/>
  <c r="AH259" i="1"/>
  <c r="AI259" i="1"/>
  <c r="AG259" i="1"/>
  <c r="AH187" i="1"/>
  <c r="AI187" i="1"/>
  <c r="AG187" i="1"/>
  <c r="AH231" i="1"/>
  <c r="AI231" i="1"/>
  <c r="AH160" i="1"/>
  <c r="AI160" i="1"/>
  <c r="AG160" i="1"/>
  <c r="AG231" i="1"/>
  <c r="AJ231" i="1"/>
  <c r="AH191" i="1"/>
  <c r="AI191" i="1"/>
  <c r="AG191" i="1"/>
  <c r="AH163" i="1"/>
  <c r="AI163" i="1"/>
  <c r="AG163" i="1"/>
  <c r="AH207" i="1"/>
  <c r="AI207" i="1"/>
  <c r="AG207" i="1"/>
  <c r="AH206" i="1"/>
  <c r="AI206" i="1"/>
  <c r="AG206" i="1"/>
  <c r="AH205" i="1"/>
  <c r="AI205" i="1"/>
  <c r="AG205" i="1"/>
  <c r="AH204" i="1"/>
  <c r="AI204" i="1"/>
  <c r="AG204" i="1"/>
  <c r="AH203" i="1"/>
  <c r="AI203" i="1"/>
  <c r="AG203" i="1"/>
  <c r="AH202" i="1"/>
  <c r="AI202" i="1"/>
  <c r="AG202" i="1"/>
  <c r="AH13" i="1"/>
  <c r="AI13" i="1"/>
  <c r="AG13" i="1"/>
  <c r="AH219" i="1"/>
  <c r="AI219" i="1"/>
  <c r="AG219" i="1"/>
  <c r="AH340" i="1"/>
  <c r="AI340" i="1"/>
  <c r="AG340" i="1"/>
  <c r="AH168" i="1"/>
  <c r="AI168" i="1"/>
  <c r="AG168" i="1"/>
  <c r="AH269" i="1"/>
  <c r="AI269" i="1"/>
  <c r="AG269" i="1"/>
  <c r="AH212" i="1"/>
  <c r="AI212" i="1"/>
  <c r="AG212" i="1"/>
  <c r="AH211" i="1"/>
  <c r="AI211" i="1"/>
  <c r="AG211" i="1"/>
  <c r="AH12" i="1"/>
  <c r="AI12" i="1"/>
  <c r="AG12" i="1"/>
  <c r="AH419" i="1"/>
  <c r="AI419" i="1"/>
  <c r="AG419" i="1"/>
  <c r="AH298" i="1"/>
  <c r="AI298" i="1"/>
  <c r="AG298" i="1"/>
  <c r="AH407" i="1"/>
  <c r="AI407" i="1"/>
  <c r="AG407" i="1"/>
  <c r="AH149" i="1"/>
  <c r="AI149" i="1"/>
  <c r="AG149" i="1"/>
  <c r="AH201" i="1"/>
  <c r="AI201" i="1"/>
  <c r="AG201" i="1"/>
  <c r="AH293" i="1"/>
  <c r="AI293" i="1"/>
  <c r="AG293" i="1"/>
  <c r="AH292" i="1"/>
  <c r="AI292" i="1"/>
  <c r="AG292" i="1"/>
  <c r="AH371" i="1"/>
  <c r="AI371" i="1"/>
  <c r="AG371" i="1"/>
  <c r="AJ371" i="1"/>
  <c r="AH266" i="1"/>
  <c r="AI266" i="1"/>
  <c r="AG266" i="1"/>
  <c r="AH194" i="1"/>
  <c r="AI194" i="1"/>
  <c r="AG194" i="1"/>
  <c r="AH125" i="1"/>
  <c r="AI125" i="1"/>
  <c r="AG125" i="1"/>
  <c r="AJ125" i="1"/>
  <c r="AH162" i="1"/>
  <c r="AI162" i="1"/>
  <c r="AG162" i="1"/>
  <c r="AH126" i="1"/>
  <c r="AI126" i="1"/>
  <c r="AG126" i="1"/>
  <c r="AH214" i="1"/>
  <c r="AI214" i="1"/>
  <c r="AG214" i="1"/>
  <c r="AH374" i="1"/>
  <c r="AI374" i="1"/>
  <c r="AG374" i="1"/>
  <c r="AH176" i="1"/>
  <c r="AI176" i="1"/>
  <c r="AG176" i="1"/>
  <c r="AH184" i="1"/>
  <c r="AI184" i="1"/>
  <c r="AG184" i="1"/>
  <c r="AH193" i="1"/>
  <c r="AI193" i="1"/>
  <c r="AG193" i="1"/>
  <c r="AH167" i="1"/>
  <c r="AI167" i="1"/>
  <c r="AG167" i="1"/>
  <c r="AH181" i="1"/>
  <c r="AI181" i="1"/>
  <c r="AG181" i="1"/>
  <c r="AH291" i="1"/>
  <c r="AI291" i="1"/>
  <c r="AG291" i="1"/>
  <c r="AH124" i="1"/>
  <c r="AI124" i="1"/>
  <c r="AG124" i="1"/>
  <c r="AH302" i="1"/>
  <c r="AI302" i="1"/>
  <c r="AG302" i="1"/>
  <c r="AH148" i="1"/>
  <c r="AI148" i="1"/>
  <c r="AG148" i="1"/>
  <c r="AH114" i="1"/>
  <c r="AI114" i="1"/>
  <c r="AG114" i="1"/>
  <c r="AH183" i="1"/>
  <c r="AI183" i="1"/>
  <c r="AG183" i="1"/>
  <c r="AH158" i="1"/>
  <c r="AI158" i="1"/>
  <c r="AG158" i="1"/>
  <c r="AH147" i="1"/>
  <c r="AI147" i="1"/>
  <c r="AG147" i="1"/>
  <c r="AH239" i="1"/>
  <c r="AI239" i="1"/>
  <c r="AG239" i="1"/>
  <c r="AH254" i="1"/>
  <c r="AI254" i="1"/>
  <c r="AG254" i="1"/>
  <c r="AH316" i="1"/>
  <c r="AI316" i="1"/>
  <c r="AG316" i="1"/>
  <c r="AH370" i="1"/>
  <c r="AI370" i="1"/>
  <c r="AG370" i="1"/>
  <c r="AH200" i="1"/>
  <c r="AI200" i="1"/>
  <c r="AG200" i="1"/>
  <c r="AH315" i="1"/>
  <c r="AI315" i="1"/>
  <c r="AG315" i="1"/>
  <c r="AH230" i="1"/>
  <c r="AI230" i="1"/>
  <c r="AG230" i="1"/>
  <c r="AH154" i="1"/>
  <c r="AI154" i="1"/>
  <c r="AG154" i="1"/>
  <c r="AH185" i="1"/>
  <c r="AI185" i="1"/>
  <c r="AG185" i="1"/>
  <c r="AH210" i="1"/>
  <c r="AI210" i="1"/>
  <c r="AG210" i="1"/>
  <c r="AJ210" i="1"/>
  <c r="AH155" i="1"/>
  <c r="AI155" i="1"/>
  <c r="AG155" i="1"/>
  <c r="AH213" i="1"/>
  <c r="AI213" i="1"/>
  <c r="AG213" i="1"/>
  <c r="AH272" i="1"/>
  <c r="AI272" i="1"/>
  <c r="AG272" i="1"/>
  <c r="AH271" i="1"/>
  <c r="AI271" i="1"/>
  <c r="AG271" i="1"/>
  <c r="AH270" i="1"/>
  <c r="AI270" i="1"/>
  <c r="AG270" i="1"/>
  <c r="AJ270" i="1"/>
  <c r="AH273" i="1"/>
  <c r="AI273" i="1"/>
  <c r="AG273" i="1"/>
  <c r="AJ273" i="1"/>
  <c r="AH157" i="1"/>
  <c r="AI157" i="1"/>
  <c r="AG157" i="1"/>
  <c r="AH281" i="1"/>
  <c r="AI281" i="1"/>
  <c r="AG281" i="1"/>
  <c r="AH314" i="1"/>
  <c r="AI314" i="1"/>
  <c r="AG314" i="1"/>
  <c r="AH146" i="1"/>
  <c r="AI146" i="1"/>
  <c r="AG146" i="1"/>
  <c r="AH116" i="1"/>
  <c r="AI116" i="1"/>
  <c r="AG116" i="1"/>
  <c r="AH166" i="1"/>
  <c r="AI166" i="1"/>
  <c r="AG166" i="1"/>
  <c r="AH120" i="1"/>
  <c r="AI120" i="1"/>
  <c r="AG120" i="1"/>
  <c r="AH136" i="1"/>
  <c r="AI136" i="1"/>
  <c r="AG136" i="1"/>
  <c r="AH129" i="1"/>
  <c r="AI129" i="1"/>
  <c r="AG129" i="1"/>
  <c r="AH135" i="1"/>
  <c r="AI135" i="1"/>
  <c r="AG135" i="1"/>
  <c r="AH134" i="1"/>
  <c r="AI134" i="1"/>
  <c r="AG134" i="1"/>
  <c r="AH141" i="1"/>
  <c r="AI141" i="1"/>
  <c r="AG141" i="1"/>
  <c r="AJ141" i="1"/>
  <c r="AH144" i="1"/>
  <c r="AI144" i="1"/>
  <c r="AG144" i="1"/>
  <c r="AH143" i="1"/>
  <c r="AI143" i="1"/>
  <c r="AG143" i="1"/>
  <c r="AH113" i="1"/>
  <c r="AI113" i="1"/>
  <c r="AG113" i="1"/>
  <c r="AJ113" i="1"/>
  <c r="AH344" i="1"/>
  <c r="AI344" i="1"/>
  <c r="AG344" i="1"/>
  <c r="AH133" i="1"/>
  <c r="AI133" i="1"/>
  <c r="AG133" i="1"/>
  <c r="AG228" i="1"/>
  <c r="AH228" i="1"/>
  <c r="AI228" i="1"/>
  <c r="AH92" i="1"/>
  <c r="AI92" i="1"/>
  <c r="AG92" i="1"/>
  <c r="AH153" i="1"/>
  <c r="AI153" i="1"/>
  <c r="AG153" i="1"/>
  <c r="AH139" i="1"/>
  <c r="AI139" i="1"/>
  <c r="AG139" i="1"/>
  <c r="AH159" i="1"/>
  <c r="AI159" i="1"/>
  <c r="AG159" i="1"/>
  <c r="AH128" i="1"/>
  <c r="AI128" i="1"/>
  <c r="AG128" i="1"/>
  <c r="AH108" i="1"/>
  <c r="AI108" i="1"/>
  <c r="AG108" i="1"/>
  <c r="AH258" i="1"/>
  <c r="AI258" i="1"/>
  <c r="AG258" i="1"/>
  <c r="AH198" i="1"/>
  <c r="AI198" i="1"/>
  <c r="AG198" i="1"/>
  <c r="AH152" i="1"/>
  <c r="AI152" i="1"/>
  <c r="AG152" i="1"/>
  <c r="AH257" i="1"/>
  <c r="AI257" i="1"/>
  <c r="AG257" i="1"/>
  <c r="AH132" i="1"/>
  <c r="AI132" i="1"/>
  <c r="AG132" i="1"/>
  <c r="AH107" i="1"/>
  <c r="AI107" i="1"/>
  <c r="AG107" i="1"/>
  <c r="AH216" i="1"/>
  <c r="AI216" i="1"/>
  <c r="AG216" i="1"/>
  <c r="AH313" i="1"/>
  <c r="AI313" i="1"/>
  <c r="AG313" i="1"/>
  <c r="AH369" i="1"/>
  <c r="AI369" i="1"/>
  <c r="AG369" i="1"/>
  <c r="AH103" i="1"/>
  <c r="AI103" i="1"/>
  <c r="AG103" i="1"/>
  <c r="AJ103" i="1"/>
  <c r="AH180" i="1"/>
  <c r="AI180" i="1"/>
  <c r="AG180" i="1"/>
  <c r="AH87" i="1"/>
  <c r="AI87" i="1"/>
  <c r="AG87" i="1"/>
  <c r="AH96" i="1"/>
  <c r="AI96" i="1"/>
  <c r="AG96" i="1"/>
  <c r="AH74" i="1"/>
  <c r="AI74" i="1"/>
  <c r="AG74" i="1"/>
  <c r="AH119" i="1"/>
  <c r="AI119" i="1"/>
  <c r="AG119" i="1"/>
  <c r="AH112" i="1"/>
  <c r="AI112" i="1"/>
  <c r="AG112" i="1"/>
  <c r="AH118" i="1"/>
  <c r="AI118" i="1"/>
  <c r="AG118" i="1"/>
  <c r="AH145" i="1"/>
  <c r="AI145" i="1"/>
  <c r="AG145" i="1"/>
  <c r="AH156" i="1"/>
  <c r="AI156" i="1"/>
  <c r="AG156" i="1"/>
  <c r="AH123" i="1"/>
  <c r="AI123" i="1"/>
  <c r="AG123" i="1"/>
  <c r="AH130" i="1"/>
  <c r="AI130" i="1"/>
  <c r="AG130" i="1"/>
  <c r="AH127" i="1"/>
  <c r="AI127" i="1"/>
  <c r="AG127" i="1"/>
  <c r="AH115" i="1"/>
  <c r="AI115" i="1"/>
  <c r="AG115" i="1"/>
  <c r="AH78" i="1"/>
  <c r="AI78" i="1"/>
  <c r="AG78" i="1"/>
  <c r="AH122" i="1"/>
  <c r="AI122" i="1"/>
  <c r="AG122" i="1"/>
  <c r="AH192" i="1"/>
  <c r="AI192" i="1"/>
  <c r="AG192" i="1"/>
  <c r="AH89" i="1"/>
  <c r="AI89" i="1"/>
  <c r="AG89" i="1"/>
  <c r="AH165" i="1"/>
  <c r="AI165" i="1"/>
  <c r="AG165" i="1"/>
  <c r="AJ165" i="1"/>
  <c r="AH142" i="1"/>
  <c r="AI142" i="1"/>
  <c r="AG142" i="1"/>
  <c r="AH81" i="1"/>
  <c r="AI81" i="1"/>
  <c r="AG81" i="1"/>
  <c r="AH98" i="1"/>
  <c r="AI98" i="1"/>
  <c r="AG98" i="1"/>
  <c r="AH105" i="1"/>
  <c r="AI105" i="1"/>
  <c r="AG105" i="1"/>
  <c r="AH76" i="1"/>
  <c r="AI76" i="1"/>
  <c r="AG76" i="1"/>
  <c r="AH9" i="1"/>
  <c r="AI9" i="1"/>
  <c r="AG9" i="1"/>
  <c r="AH54" i="1"/>
  <c r="AI54" i="1"/>
  <c r="AG54" i="1"/>
  <c r="AJ54" i="1"/>
  <c r="AH97" i="1"/>
  <c r="AI97" i="1"/>
  <c r="AG97" i="1"/>
  <c r="AH86" i="1"/>
  <c r="AI86" i="1"/>
  <c r="AG86" i="1"/>
  <c r="AH69" i="1"/>
  <c r="AI69" i="1"/>
  <c r="AG69" i="1"/>
  <c r="AH102" i="1"/>
  <c r="AI102" i="1"/>
  <c r="AG102" i="1"/>
  <c r="AH241" i="1"/>
  <c r="AI241" i="1"/>
  <c r="AG241" i="1"/>
  <c r="AH182" i="1"/>
  <c r="AI182" i="1"/>
  <c r="AH137" i="1"/>
  <c r="AI137" i="1"/>
  <c r="AG137" i="1"/>
  <c r="AJ137" i="1"/>
  <c r="AG182" i="1"/>
  <c r="AH111" i="1"/>
  <c r="AI111" i="1"/>
  <c r="AG111" i="1"/>
  <c r="AH240" i="1"/>
  <c r="AI240" i="1"/>
  <c r="AG240" i="1"/>
  <c r="AH67" i="1"/>
  <c r="AI67" i="1"/>
  <c r="AG67" i="1"/>
  <c r="AJ67" i="1"/>
  <c r="AH60" i="1"/>
  <c r="AI60" i="1"/>
  <c r="AG60" i="1"/>
  <c r="AH131" i="1"/>
  <c r="AI131" i="1"/>
  <c r="AG131" i="1"/>
  <c r="AH91" i="1"/>
  <c r="AI91" i="1"/>
  <c r="AG91" i="1"/>
  <c r="AH94" i="1"/>
  <c r="AI94" i="1"/>
  <c r="AG94" i="1"/>
  <c r="AH88" i="1"/>
  <c r="AI88" i="1"/>
  <c r="AG88" i="1"/>
  <c r="AH55" i="1"/>
  <c r="AI55" i="1"/>
  <c r="AG55" i="1"/>
  <c r="AH80" i="1"/>
  <c r="AI80" i="1"/>
  <c r="AG80" i="1"/>
  <c r="AH106" i="1"/>
  <c r="AI106" i="1"/>
  <c r="AG106" i="1"/>
  <c r="AH85" i="1"/>
  <c r="AI85" i="1"/>
  <c r="AG85" i="1"/>
  <c r="AH72" i="1"/>
  <c r="AI72" i="1"/>
  <c r="AG72" i="1"/>
  <c r="AH8" i="1"/>
  <c r="AI8" i="1"/>
  <c r="AG8" i="1"/>
  <c r="AH77" i="1"/>
  <c r="AI77" i="1"/>
  <c r="AG77" i="1"/>
  <c r="AH71" i="1"/>
  <c r="AI71" i="1"/>
  <c r="AG71" i="1"/>
  <c r="AH99" i="1"/>
  <c r="AI99" i="1"/>
  <c r="AG99" i="1"/>
  <c r="AH100" i="1"/>
  <c r="AH101" i="1"/>
  <c r="AI100" i="1"/>
  <c r="AI101" i="1"/>
  <c r="AG100" i="1"/>
  <c r="AG101" i="1"/>
  <c r="AH40" i="1"/>
  <c r="AI40" i="1"/>
  <c r="AG40" i="1"/>
  <c r="AJ40" i="1"/>
  <c r="AH45" i="1"/>
  <c r="AI45" i="1"/>
  <c r="AG45" i="1"/>
  <c r="AH64" i="1"/>
  <c r="AI64" i="1"/>
  <c r="AG64" i="1"/>
  <c r="AH68" i="1"/>
  <c r="AI68" i="1"/>
  <c r="AG68" i="1"/>
  <c r="AH150" i="1"/>
  <c r="AI150" i="1"/>
  <c r="AG150" i="1"/>
  <c r="AJ150" i="1"/>
  <c r="AH58" i="1"/>
  <c r="AI58" i="1"/>
  <c r="AG58" i="1"/>
  <c r="AH75" i="1"/>
  <c r="AG75" i="1"/>
  <c r="AI75" i="1"/>
  <c r="AJ75" i="1"/>
  <c r="AH49" i="1"/>
  <c r="AI49" i="1"/>
  <c r="AG49" i="1"/>
  <c r="AH57" i="1"/>
  <c r="AI57" i="1"/>
  <c r="AG57" i="1"/>
  <c r="AH90" i="1"/>
  <c r="AI90" i="1"/>
  <c r="AG90" i="1"/>
  <c r="AJ90" i="1"/>
  <c r="AH62" i="1"/>
  <c r="AI62" i="1"/>
  <c r="AG62" i="1"/>
  <c r="AH70" i="1"/>
  <c r="AI70" i="1"/>
  <c r="AG70" i="1"/>
  <c r="AH48" i="1"/>
  <c r="AI48" i="1"/>
  <c r="AG48" i="1"/>
  <c r="AH52" i="1"/>
  <c r="AI52" i="1"/>
  <c r="AG52" i="1"/>
  <c r="AH53" i="1"/>
  <c r="AI53" i="1"/>
  <c r="AG53" i="1"/>
  <c r="AH104" i="1"/>
  <c r="AI104" i="1"/>
  <c r="AG104" i="1"/>
  <c r="AH65" i="1"/>
  <c r="AI65" i="1"/>
  <c r="AG65" i="1"/>
  <c r="AH66" i="1"/>
  <c r="AI66" i="1"/>
  <c r="AG66" i="1"/>
  <c r="AH43" i="1"/>
  <c r="AI43" i="1"/>
  <c r="AG43" i="1"/>
  <c r="AH46" i="1"/>
  <c r="AI46" i="1"/>
  <c r="AG46" i="1"/>
  <c r="AH84" i="1"/>
  <c r="AI84" i="1"/>
  <c r="AG84" i="1"/>
  <c r="AH61" i="1"/>
  <c r="AI61" i="1"/>
  <c r="AG61" i="1"/>
  <c r="AH42" i="1"/>
  <c r="AI42" i="1"/>
  <c r="AG42" i="1"/>
  <c r="AH47" i="1"/>
  <c r="AI47" i="1"/>
  <c r="AG47" i="1"/>
  <c r="AH63" i="1"/>
  <c r="AI63" i="1"/>
  <c r="AG63" i="1"/>
  <c r="AH50" i="1"/>
  <c r="AI50" i="1"/>
  <c r="AG50" i="1"/>
  <c r="AH173" i="1"/>
  <c r="AI173" i="1"/>
  <c r="AG173" i="1"/>
  <c r="AH44" i="1"/>
  <c r="AI44" i="1"/>
  <c r="AG44" i="1"/>
  <c r="AH56" i="1"/>
  <c r="AI56" i="1"/>
  <c r="AG56" i="1"/>
  <c r="AH186" i="1"/>
  <c r="AI186" i="1"/>
  <c r="AG186" i="1"/>
  <c r="AH83" i="1"/>
  <c r="AI83" i="1"/>
  <c r="AG83" i="1"/>
  <c r="AH59" i="1"/>
  <c r="AI59" i="1"/>
  <c r="AG59" i="1"/>
  <c r="AH41" i="1"/>
  <c r="AI41" i="1"/>
  <c r="AG41" i="1"/>
  <c r="AH7" i="1"/>
  <c r="AI7" i="1"/>
  <c r="AG7" i="1"/>
  <c r="AJ82" i="1"/>
  <c r="AJ285" i="1"/>
  <c r="AJ528" i="1"/>
  <c r="AJ121" i="1"/>
  <c r="AJ110" i="1"/>
  <c r="AJ79" i="1"/>
  <c r="AJ73" i="1"/>
  <c r="AJ529" i="1"/>
  <c r="AJ109" i="1"/>
  <c r="AJ93" i="1"/>
  <c r="AJ229" i="1"/>
  <c r="AJ343" i="1"/>
  <c r="AJ530" i="1"/>
  <c r="AJ531" i="1"/>
  <c r="AJ10" i="1"/>
  <c r="AJ532" i="1"/>
  <c r="AJ11" i="1"/>
  <c r="AJ265" i="1"/>
  <c r="AJ533" i="1"/>
  <c r="AJ534" i="1"/>
  <c r="AJ174" i="1"/>
  <c r="AJ535" i="1"/>
  <c r="AJ536" i="1"/>
  <c r="AJ267" i="1"/>
  <c r="AJ351" i="1"/>
  <c r="AJ537" i="1"/>
  <c r="AJ175" i="1"/>
  <c r="AJ14" i="1"/>
  <c r="AJ17" i="1"/>
  <c r="AJ215" i="1"/>
  <c r="AJ539" i="1"/>
  <c r="AJ540" i="1"/>
  <c r="AJ541" i="1"/>
  <c r="AJ542" i="1"/>
  <c r="AJ543" i="1"/>
  <c r="AJ19" i="1"/>
  <c r="AJ544" i="1"/>
  <c r="AJ545" i="1"/>
  <c r="AJ546" i="1"/>
  <c r="AJ233" i="1"/>
  <c r="AJ226" i="1"/>
  <c r="AJ227" i="1"/>
  <c r="AJ547" i="1"/>
  <c r="AJ548" i="1"/>
  <c r="AJ20" i="1"/>
  <c r="AJ550" i="1"/>
  <c r="AJ551" i="1"/>
  <c r="AJ552" i="1"/>
  <c r="AJ553" i="1"/>
  <c r="AJ554" i="1"/>
  <c r="AJ555" i="1"/>
  <c r="AJ556" i="1"/>
  <c r="AJ27" i="1"/>
  <c r="AJ290" i="1"/>
  <c r="AJ557" i="1"/>
  <c r="AJ558" i="1"/>
  <c r="AJ559" i="1"/>
  <c r="AJ560" i="1"/>
  <c r="AJ561" i="1"/>
  <c r="AJ28" i="1"/>
  <c r="AJ562" i="1"/>
  <c r="AJ563" i="1"/>
  <c r="AJ564" i="1"/>
  <c r="AJ565" i="1"/>
  <c r="AJ566" i="1"/>
  <c r="AJ567" i="1"/>
  <c r="AJ345" i="1"/>
  <c r="AJ250" i="1"/>
  <c r="AJ30" i="1"/>
  <c r="AJ31" i="1"/>
  <c r="AJ32" i="1"/>
  <c r="AJ307" i="1"/>
  <c r="AJ509" i="1"/>
  <c r="AJ568" i="1"/>
  <c r="AJ349" i="1"/>
  <c r="AJ350" i="1"/>
  <c r="AJ244" i="1"/>
  <c r="AJ309" i="1"/>
  <c r="AJ429" i="1"/>
  <c r="AJ452" i="1"/>
  <c r="AJ353" i="1"/>
  <c r="AJ354" i="1"/>
  <c r="AJ355" i="1"/>
  <c r="AJ356" i="1"/>
  <c r="AJ324" i="1"/>
  <c r="AJ325" i="1"/>
  <c r="AJ326" i="1"/>
  <c r="AJ221" i="1"/>
  <c r="AJ256" i="1"/>
  <c r="AJ390" i="1"/>
  <c r="AJ251" i="1"/>
  <c r="AJ473" i="1"/>
  <c r="AJ284" i="1"/>
  <c r="AJ237" i="1"/>
  <c r="AJ278" i="1"/>
  <c r="AJ279" i="1"/>
  <c r="AJ280" i="1"/>
  <c r="AJ223" i="1"/>
  <c r="AJ224" i="1"/>
  <c r="AJ225" i="1"/>
  <c r="AJ177" i="1"/>
  <c r="AJ178" i="1"/>
  <c r="AJ179" i="1"/>
  <c r="AJ195" i="1"/>
  <c r="AJ196" i="1"/>
  <c r="AJ197" i="1"/>
  <c r="AJ570" i="1"/>
  <c r="AJ571" i="1"/>
  <c r="AJ573" i="1"/>
  <c r="AJ574" i="1"/>
  <c r="AJ575" i="1"/>
  <c r="AJ576" i="1"/>
  <c r="AJ39" i="1"/>
  <c r="AJ310" i="1"/>
  <c r="AJ311" i="1"/>
  <c r="AJ507" i="1"/>
  <c r="AI51" i="1"/>
  <c r="AH51" i="1"/>
  <c r="AG51" i="1"/>
  <c r="H204" i="1"/>
  <c r="H203" i="1"/>
  <c r="H202" i="1"/>
  <c r="H13" i="1"/>
  <c r="H219" i="1"/>
  <c r="H340" i="1"/>
  <c r="H168" i="1"/>
  <c r="H269" i="1"/>
  <c r="H212" i="1"/>
  <c r="H267" i="1"/>
  <c r="H211" i="1"/>
  <c r="H298" i="1"/>
  <c r="H407" i="1"/>
  <c r="H201" i="1"/>
  <c r="H293" i="1"/>
  <c r="H292" i="1"/>
  <c r="H371" i="1"/>
  <c r="H266" i="1"/>
  <c r="H194" i="1"/>
  <c r="H125" i="1"/>
  <c r="H162" i="1"/>
  <c r="H126" i="1"/>
  <c r="H214" i="1"/>
  <c r="H176" i="1"/>
  <c r="H184" i="1"/>
  <c r="H193" i="1"/>
  <c r="H167" i="1"/>
  <c r="H181" i="1"/>
  <c r="H124" i="1"/>
  <c r="H302" i="1"/>
  <c r="H148" i="1"/>
  <c r="H114" i="1"/>
  <c r="H183" i="1"/>
  <c r="H158" i="1"/>
  <c r="H147" i="1"/>
  <c r="H239" i="1"/>
  <c r="H254" i="1"/>
  <c r="H316" i="1"/>
  <c r="H370" i="1"/>
  <c r="H200" i="1"/>
  <c r="H315" i="1"/>
  <c r="H230" i="1"/>
  <c r="H154" i="1"/>
  <c r="H265" i="1"/>
  <c r="H210" i="1"/>
  <c r="H155" i="1"/>
  <c r="H213" i="1"/>
  <c r="H272" i="1"/>
  <c r="H271" i="1"/>
  <c r="H270" i="1"/>
  <c r="H273" i="1"/>
  <c r="H157" i="1"/>
  <c r="H281" i="1"/>
  <c r="H146" i="1"/>
  <c r="H166" i="1"/>
  <c r="H120" i="1"/>
  <c r="H136" i="1"/>
  <c r="H144" i="1"/>
  <c r="H143" i="1"/>
  <c r="H113" i="1"/>
  <c r="H344" i="1"/>
  <c r="H343" i="1"/>
  <c r="H229" i="1"/>
  <c r="H228" i="1"/>
  <c r="H93" i="1"/>
  <c r="H92" i="1"/>
  <c r="H153" i="1"/>
  <c r="H139" i="1"/>
  <c r="H159" i="1"/>
  <c r="AJ108" i="1"/>
  <c r="AJ94" i="1"/>
  <c r="AJ302" i="1"/>
  <c r="AJ200" i="1"/>
  <c r="AJ212" i="1"/>
  <c r="AJ104" i="1"/>
  <c r="AJ77" i="1"/>
  <c r="AJ106" i="1"/>
  <c r="AJ123" i="1"/>
  <c r="AJ153" i="1"/>
  <c r="AJ272" i="1"/>
  <c r="AJ155" i="1"/>
  <c r="AJ292" i="1"/>
  <c r="AJ407" i="1"/>
  <c r="AJ211" i="1"/>
  <c r="AJ340" i="1"/>
  <c r="AJ13" i="1"/>
  <c r="AJ203" i="1"/>
  <c r="AJ205" i="1"/>
  <c r="AJ206" i="1"/>
  <c r="AJ95" i="1"/>
  <c r="AJ220" i="1"/>
  <c r="AJ238" i="1"/>
  <c r="AJ296" i="1"/>
  <c r="AJ255" i="1"/>
  <c r="AJ393" i="1"/>
  <c r="AJ448" i="1"/>
  <c r="AJ498" i="1"/>
  <c r="AJ327" i="1"/>
  <c r="AJ117" i="1"/>
  <c r="AJ321" i="1"/>
  <c r="AJ436" i="1"/>
  <c r="AJ442" i="1"/>
  <c r="AJ515" i="1"/>
  <c r="AJ418" i="1"/>
  <c r="AJ477" i="1"/>
  <c r="AJ36" i="1"/>
  <c r="AJ455" i="1"/>
  <c r="AJ527" i="1"/>
  <c r="AJ572" i="1"/>
  <c r="AJ271" i="1"/>
  <c r="AJ491" i="1"/>
  <c r="AJ26" i="1"/>
  <c r="AJ337" i="1"/>
  <c r="AJ246" i="1"/>
  <c r="AJ288" i="1"/>
  <c r="AJ373" i="1"/>
  <c r="AJ493" i="1"/>
  <c r="AJ408" i="1"/>
  <c r="AJ151" i="1"/>
  <c r="AJ59" i="1"/>
  <c r="AJ56" i="1"/>
  <c r="AJ44" i="1"/>
  <c r="AJ47" i="1"/>
  <c r="AJ84" i="1"/>
  <c r="AJ46" i="1"/>
  <c r="AJ65" i="1"/>
  <c r="AJ48" i="1"/>
  <c r="AJ70" i="1"/>
  <c r="AJ57" i="1"/>
  <c r="AJ49" i="1"/>
  <c r="AJ68" i="1"/>
  <c r="AJ99" i="1"/>
  <c r="AJ71" i="1"/>
  <c r="AJ91" i="1"/>
  <c r="AJ60" i="1"/>
  <c r="AJ240" i="1"/>
  <c r="AJ111" i="1"/>
  <c r="AJ102" i="1"/>
  <c r="AJ98" i="1"/>
  <c r="AJ89" i="1"/>
  <c r="AJ115" i="1"/>
  <c r="AJ74" i="1"/>
  <c r="AJ107" i="1"/>
  <c r="AJ228" i="1"/>
  <c r="AJ143" i="1"/>
  <c r="AJ144" i="1"/>
  <c r="AJ134" i="1"/>
  <c r="AJ166" i="1"/>
  <c r="AJ314" i="1"/>
  <c r="AJ281" i="1"/>
  <c r="AJ214" i="1"/>
  <c r="AJ171" i="1"/>
  <c r="AJ294" i="1"/>
  <c r="AJ22" i="1"/>
  <c r="AJ138" i="1"/>
  <c r="AJ318" i="1"/>
  <c r="AJ439" i="1"/>
  <c r="AJ348" i="1"/>
  <c r="AJ289" i="1"/>
  <c r="AJ277" i="1"/>
  <c r="AJ352" i="1"/>
  <c r="AJ320" i="1"/>
  <c r="AJ367" i="1"/>
  <c r="AJ422" i="1"/>
  <c r="AJ526" i="1"/>
  <c r="AJ479" i="1"/>
  <c r="AJ388" i="1"/>
  <c r="AJ449" i="1"/>
  <c r="AJ92" i="1"/>
  <c r="AJ344" i="1"/>
  <c r="AJ135" i="1"/>
  <c r="AJ136" i="1"/>
  <c r="AJ146" i="1"/>
  <c r="AJ162" i="1"/>
  <c r="AJ194" i="1"/>
  <c r="AJ266" i="1"/>
  <c r="AJ293" i="1"/>
  <c r="AJ298" i="1"/>
  <c r="AJ12" i="1"/>
  <c r="AJ219" i="1"/>
  <c r="AJ365" i="1"/>
  <c r="AJ488" i="1"/>
  <c r="AJ347" i="1"/>
  <c r="AJ323" i="1"/>
  <c r="AJ339" i="1"/>
  <c r="AJ450" i="1"/>
  <c r="AJ359" i="1"/>
  <c r="AJ506" i="1"/>
  <c r="AJ462" i="1"/>
  <c r="AJ319" i="1"/>
  <c r="AJ525" i="1"/>
  <c r="AJ500" i="1"/>
  <c r="AJ399" i="1"/>
  <c r="AJ217" i="1"/>
  <c r="AJ451" i="1"/>
  <c r="AJ100" i="1"/>
  <c r="AJ8" i="1"/>
  <c r="AJ88" i="1"/>
  <c r="AJ118" i="1"/>
  <c r="AJ119" i="1"/>
  <c r="AJ96" i="1"/>
  <c r="AJ180" i="1"/>
  <c r="AJ369" i="1"/>
  <c r="AJ132" i="1"/>
  <c r="AJ258" i="1"/>
  <c r="AJ374" i="1"/>
  <c r="AJ191" i="1"/>
  <c r="AJ259" i="1"/>
  <c r="AJ232" i="1"/>
  <c r="AJ282" i="1"/>
  <c r="AJ420" i="1"/>
  <c r="AJ312" i="1"/>
  <c r="AJ405" i="1"/>
  <c r="AJ243" i="1"/>
  <c r="AJ358" i="1"/>
  <c r="AJ468" i="1"/>
  <c r="AJ396" i="1"/>
  <c r="AJ338" i="1"/>
  <c r="AJ503" i="1"/>
  <c r="AJ402" i="1"/>
  <c r="AJ283" i="1"/>
  <c r="AJ241" i="1"/>
  <c r="AJ97" i="1"/>
  <c r="AJ122" i="1"/>
  <c r="AJ127" i="1"/>
  <c r="AJ145" i="1"/>
  <c r="AJ154" i="1"/>
  <c r="AJ230" i="1"/>
  <c r="AJ370" i="1"/>
  <c r="AJ316" i="1"/>
  <c r="AJ254" i="1"/>
  <c r="AJ147" i="1"/>
  <c r="AJ158" i="1"/>
  <c r="AJ183" i="1"/>
  <c r="AJ148" i="1"/>
  <c r="AJ124" i="1"/>
  <c r="AJ176" i="1"/>
  <c r="AJ204" i="1"/>
  <c r="AJ172" i="1"/>
  <c r="AJ199" i="1"/>
  <c r="AJ222" i="1"/>
  <c r="AJ492" i="1"/>
  <c r="AJ494" i="1"/>
  <c r="AJ447" i="1"/>
  <c r="AJ504" i="1"/>
  <c r="AJ328" i="1"/>
  <c r="AJ364" i="1"/>
  <c r="AJ308" i="1"/>
  <c r="AJ394" i="1"/>
  <c r="AJ341" i="1"/>
  <c r="AJ368" i="1"/>
  <c r="AJ263" i="1"/>
  <c r="AJ334" i="1"/>
  <c r="AJ496" i="1"/>
  <c r="AJ524" i="1"/>
  <c r="AJ403" i="1"/>
  <c r="AJ478" i="1"/>
  <c r="AJ484" i="1"/>
  <c r="AJ193" i="1"/>
  <c r="AJ466" i="1"/>
  <c r="AJ577" i="1"/>
  <c r="AJ45" i="1"/>
  <c r="AJ182" i="1"/>
  <c r="AJ128" i="1"/>
  <c r="AJ120" i="1"/>
  <c r="AJ213" i="1"/>
  <c r="AJ185" i="1"/>
  <c r="AJ291" i="1"/>
  <c r="AJ207" i="1"/>
  <c r="AJ375" i="1"/>
  <c r="AJ342" i="1"/>
  <c r="AJ164" i="1"/>
  <c r="AJ25" i="1"/>
  <c r="AJ412" i="1"/>
  <c r="AJ431" i="1"/>
  <c r="AJ470" i="1"/>
  <c r="AJ472" i="1"/>
  <c r="AJ460" i="1"/>
  <c r="AJ464" i="1"/>
  <c r="AJ417" i="1"/>
  <c r="AJ516" i="1"/>
  <c r="AJ519" i="1"/>
  <c r="AJ459" i="1"/>
  <c r="AJ415" i="1"/>
  <c r="AJ480" i="1"/>
  <c r="AJ483" i="1"/>
  <c r="AJ130" i="1"/>
  <c r="AJ209" i="1"/>
  <c r="AJ161" i="1"/>
  <c r="AJ441" i="1"/>
  <c r="AJ377" i="1"/>
  <c r="AJ521" i="1"/>
  <c r="AJ424" i="1"/>
  <c r="AJ63" i="1"/>
  <c r="AJ58" i="1"/>
  <c r="AJ64" i="1"/>
  <c r="AJ72" i="1"/>
  <c r="AJ112" i="1"/>
  <c r="AJ87" i="1"/>
  <c r="AJ313" i="1"/>
  <c r="AJ257" i="1"/>
  <c r="AJ202" i="1"/>
  <c r="AJ380" i="1"/>
  <c r="AJ234" i="1"/>
  <c r="AJ357" i="1"/>
  <c r="AJ274" i="1"/>
  <c r="AJ249" i="1"/>
  <c r="AJ286" i="1"/>
  <c r="AJ381" i="1"/>
  <c r="AJ303" i="1"/>
  <c r="AJ304" i="1"/>
  <c r="AJ457" i="1"/>
  <c r="AJ329" i="1"/>
  <c r="AJ376" i="1"/>
  <c r="AJ461" i="1"/>
  <c r="AJ384" i="1"/>
  <c r="AJ34" i="1"/>
  <c r="AJ486" i="1"/>
  <c r="AJ38" i="1"/>
  <c r="AJ83" i="1"/>
  <c r="AJ43" i="1"/>
  <c r="AJ52" i="1"/>
  <c r="AJ62" i="1"/>
  <c r="AJ101" i="1"/>
  <c r="AJ85" i="1"/>
  <c r="AJ55" i="1"/>
  <c r="AJ105" i="1"/>
  <c r="AJ78" i="1"/>
  <c r="AJ139" i="1"/>
  <c r="AJ129" i="1"/>
  <c r="AJ116" i="1"/>
  <c r="AJ181" i="1"/>
  <c r="AJ167" i="1"/>
  <c r="AJ184" i="1"/>
  <c r="AJ126" i="1"/>
  <c r="AJ269" i="1"/>
  <c r="AJ187" i="1"/>
  <c r="AJ140" i="1"/>
  <c r="AJ15" i="1"/>
  <c r="AJ16" i="1"/>
  <c r="AJ170" i="1"/>
  <c r="AJ190" i="1"/>
  <c r="AJ252" i="1"/>
  <c r="AJ253" i="1"/>
  <c r="AJ549" i="1"/>
  <c r="AJ248" i="1"/>
  <c r="AJ23" i="1"/>
  <c r="AJ24" i="1"/>
  <c r="AJ426" i="1"/>
  <c r="AJ305" i="1"/>
  <c r="AJ411" i="1"/>
  <c r="AJ421" i="1"/>
  <c r="AJ383" i="1"/>
  <c r="AJ446" i="1"/>
  <c r="AJ514" i="1"/>
  <c r="AJ438" i="1"/>
  <c r="AJ469" i="1"/>
  <c r="AJ445" i="1"/>
  <c r="AJ508" i="1"/>
  <c r="AJ395" i="1"/>
  <c r="AJ463" i="1"/>
  <c r="AJ465" i="1"/>
  <c r="AJ387" i="1"/>
  <c r="AJ360" i="1"/>
  <c r="AJ331" i="1"/>
  <c r="AJ435" i="1"/>
  <c r="AJ392" i="1"/>
  <c r="AJ458" i="1"/>
  <c r="AJ522" i="1"/>
  <c r="AJ475" i="1"/>
  <c r="AJ401" i="1"/>
  <c r="AJ485" i="1"/>
  <c r="AJ467" i="1"/>
  <c r="AJ53" i="1"/>
  <c r="AJ131" i="1"/>
  <c r="AJ152" i="1"/>
  <c r="AJ198" i="1"/>
  <c r="AJ159" i="1"/>
  <c r="AJ157" i="1"/>
  <c r="AJ315" i="1"/>
  <c r="AJ208" i="1"/>
  <c r="AJ188" i="1"/>
  <c r="AJ18" i="1"/>
  <c r="AJ218" i="1"/>
  <c r="AJ372" i="1"/>
  <c r="AJ346" i="1"/>
  <c r="AJ235" i="1"/>
  <c r="AJ361" i="1"/>
  <c r="AJ317" i="1"/>
  <c r="AJ29" i="1"/>
  <c r="AJ300" i="1"/>
  <c r="AJ497" i="1"/>
  <c r="AJ513" i="1"/>
  <c r="AJ413" i="1"/>
  <c r="AJ276" i="1"/>
  <c r="AJ404" i="1"/>
  <c r="AJ511" i="1"/>
  <c r="AJ397" i="1"/>
  <c r="AJ433" i="1"/>
  <c r="AJ386" i="1"/>
  <c r="AJ391" i="1"/>
  <c r="AJ517" i="1"/>
  <c r="AJ520" i="1"/>
  <c r="AJ262" i="1"/>
  <c r="AJ398" i="1"/>
  <c r="AJ236" i="1"/>
  <c r="AJ434" i="1"/>
  <c r="AJ481" i="1"/>
  <c r="AJ490" i="1"/>
  <c r="AJ51" i="1"/>
  <c r="AJ423" i="1"/>
  <c r="AJ400" i="1"/>
  <c r="AJ163" i="1"/>
  <c r="AJ160" i="1"/>
  <c r="AJ245" i="1"/>
  <c r="AJ495" i="1"/>
  <c r="AJ41" i="1"/>
  <c r="AJ173" i="1"/>
  <c r="AJ42" i="1"/>
  <c r="AJ80" i="1"/>
  <c r="AJ86" i="1"/>
  <c r="AJ76" i="1"/>
  <c r="AJ142" i="1"/>
  <c r="AJ216" i="1"/>
  <c r="AJ239" i="1"/>
  <c r="AJ114" i="1"/>
  <c r="AJ149" i="1"/>
  <c r="AJ168" i="1"/>
  <c r="AJ260" i="1"/>
  <c r="AJ242" i="1"/>
  <c r="AJ21" i="1"/>
  <c r="AJ297" i="1"/>
  <c r="AJ299" i="1"/>
  <c r="AJ410" i="1"/>
  <c r="AJ275" i="1"/>
  <c r="AJ444" i="1"/>
  <c r="AJ505" i="1"/>
  <c r="AJ261" i="1"/>
  <c r="AJ330" i="1"/>
  <c r="AJ362" i="1"/>
  <c r="AJ510" i="1"/>
  <c r="AJ440" i="1"/>
  <c r="AJ379" i="1"/>
  <c r="AJ366" i="1"/>
  <c r="AJ385" i="1"/>
  <c r="AJ427" i="1"/>
  <c r="AJ569" i="1"/>
  <c r="AJ501" i="1"/>
  <c r="AJ264" i="1"/>
  <c r="AJ35" i="1"/>
  <c r="AJ454" i="1"/>
  <c r="AJ482" i="1"/>
  <c r="AJ37" i="1"/>
  <c r="AJ425" i="1"/>
  <c r="AJ7" i="1"/>
  <c r="AJ186" i="1"/>
  <c r="AJ50" i="1"/>
  <c r="AJ61" i="1"/>
  <c r="AJ66" i="1"/>
  <c r="AJ69" i="1"/>
  <c r="AJ9" i="1"/>
  <c r="AJ81" i="1"/>
  <c r="AJ192" i="1"/>
  <c r="AJ156" i="1"/>
  <c r="AJ133" i="1"/>
  <c r="AJ201" i="1"/>
  <c r="AJ419" i="1"/>
  <c r="AJ538" i="1"/>
  <c r="AJ189" i="1"/>
  <c r="AJ335" i="1"/>
  <c r="AJ295" i="1"/>
  <c r="AJ322" i="1"/>
  <c r="AJ247" i="1"/>
  <c r="AJ489" i="1"/>
  <c r="AJ333" i="1"/>
  <c r="AJ287" i="1"/>
  <c r="AJ443" i="1"/>
  <c r="AJ382" i="1"/>
  <c r="AJ306" i="1"/>
  <c r="AJ512" i="1"/>
  <c r="AJ471" i="1"/>
  <c r="AJ416" i="1"/>
  <c r="AJ428" i="1"/>
  <c r="AJ301" i="1"/>
  <c r="AJ432" i="1"/>
  <c r="AJ389" i="1"/>
  <c r="AJ430" i="1"/>
  <c r="AJ518" i="1"/>
  <c r="AJ453" i="1"/>
  <c r="AJ474" i="1"/>
  <c r="AJ523" i="1"/>
  <c r="AJ437" i="1"/>
  <c r="AJ406" i="1"/>
  <c r="AJ456" i="1"/>
  <c r="AJ487" i="1"/>
</calcChain>
</file>

<file path=xl/sharedStrings.xml><?xml version="1.0" encoding="utf-8"?>
<sst xmlns="http://schemas.openxmlformats.org/spreadsheetml/2006/main" count="8068" uniqueCount="3591">
  <si>
    <t>LIST OF COMMON DATA FIELDS FOR THE NATIONAL R&amp;D INFORMATION SYSTEM</t>
  </si>
  <si>
    <t>Note: Highlighted columns are part of the DBM requirements</t>
  </si>
  <si>
    <t>Project Code (System Generated)</t>
  </si>
  <si>
    <t>Program Title</t>
  </si>
  <si>
    <t>Project Title</t>
  </si>
  <si>
    <t>Project Objectives</t>
  </si>
  <si>
    <t>Project Description</t>
  </si>
  <si>
    <t>Project Duration Date</t>
  </si>
  <si>
    <t>Project Beneficiary(ies)</t>
  </si>
  <si>
    <t>Project Location(s)</t>
  </si>
  <si>
    <t>Project Accomplishments</t>
  </si>
  <si>
    <t>Project Status</t>
  </si>
  <si>
    <t>KRA Code</t>
  </si>
  <si>
    <t>MFO No.</t>
  </si>
  <si>
    <t>PAP Code</t>
  </si>
  <si>
    <t>DOST Priority Thrust</t>
  </si>
  <si>
    <t>R&amp;D Priority Thrust</t>
  </si>
  <si>
    <t>Sector</t>
  </si>
  <si>
    <t>Total Project Cost</t>
  </si>
  <si>
    <t>Personnel Involved</t>
  </si>
  <si>
    <t>Agencies</t>
  </si>
  <si>
    <t>Budget Breakdown</t>
  </si>
  <si>
    <t>Amount Previous Years Releases</t>
  </si>
  <si>
    <t xml:space="preserve">Amount GAA Succeeding Releases  </t>
  </si>
  <si>
    <t>Balance for Release</t>
  </si>
  <si>
    <t>Savings</t>
  </si>
  <si>
    <t>Budget Allocation</t>
  </si>
  <si>
    <t>Budget Expenditures</t>
  </si>
  <si>
    <t>Balance (Funds Available)</t>
  </si>
  <si>
    <t>Start</t>
  </si>
  <si>
    <t>End</t>
  </si>
  <si>
    <t>Program Leader</t>
  </si>
  <si>
    <t>Project Leader</t>
  </si>
  <si>
    <t>Project Staff</t>
  </si>
  <si>
    <t>Funding</t>
  </si>
  <si>
    <t xml:space="preserve">Implementing </t>
  </si>
  <si>
    <t>Cooperating</t>
  </si>
  <si>
    <t>Monitoring</t>
  </si>
  <si>
    <t>Year                   (Ex. 1, 2)</t>
  </si>
  <si>
    <t>Calendar Year Funded</t>
  </si>
  <si>
    <t>PS</t>
  </si>
  <si>
    <t>MOOE</t>
  </si>
  <si>
    <t>EO</t>
  </si>
  <si>
    <t>Date Released</t>
  </si>
  <si>
    <t>Amount Released</t>
  </si>
  <si>
    <t>Total Released</t>
  </si>
  <si>
    <t>00581</t>
  </si>
  <si>
    <t>Micro-hydro Resource Assessment in Selected Areas of Mt. Province</t>
  </si>
  <si>
    <t>General:
To promote development and utilization of renewable energy resources in CAR.
Specific:
-  To assess the micro-hydro resource potential in selected sites of Mt. Province.
-   To generate a geo-spatial database for MHP resources in the pr</t>
  </si>
  <si>
    <t>The project is aimed at assessing selected micro hydro resource potential of the province.   The output is a geo-spatial database (Micro-hydro Power (MHP) resource atlas) of the province.   The atlas will graphically show estimates on the available flow i</t>
  </si>
  <si>
    <t>Families who are living at Addang,, Bunot,, Paracelis</t>
  </si>
  <si>
    <t>Completed</t>
  </si>
  <si>
    <t>Engr. Norberto M. Cobaldez</t>
  </si>
  <si>
    <t>00597</t>
  </si>
  <si>
    <t xml:space="preserve">Digital Compendium of the Mineral Deposits of the Philippines: 
Selected Metallic and Nonmetallic Deposits 2003
</t>
  </si>
  <si>
    <t xml:space="preserve">To produce a GIS-format minerals inventory that can be read on any computer using any platform (e.g.,, Windows,, Mac or Linux,, etc.). </t>
  </si>
  <si>
    <t xml:space="preserve">In the 2003 Mining Conference,, the Philippines was ranked lower than expected in country competitiveness in minerals development (Prof. Otto’s presentation,, 2003).  Factors such as poor investment climate,, accessibility to data,, increased competition </t>
  </si>
  <si>
    <t>Mines and Geosciences Bureau, Chamber of Mines of the Philippines</t>
  </si>
  <si>
    <t>Completed(Awaiting Terminal Report)</t>
  </si>
  <si>
    <t>00610</t>
  </si>
  <si>
    <t xml:space="preserve">The Best of Partner Regions 2000-2003 - The Partner Region Program (PRP) on the International Food Exhibition Philippines (IFEX Philippines) </t>
  </si>
  <si>
    <t>§To enhance a model program in the food sector to enable small producers produce,, promote,, and market quality food in the local and export markets by harnessing the cooperation of private sector,, government,, and development agencies.
§	To conduct a</t>
  </si>
  <si>
    <t>The Partner Region Program (PRP),, an Asian Ethnic Food Festival (AEFF) component in the last four (4) editions,, has effectively drawn key regional food players and provided appropriate intervention in food packaging system development for quality improv</t>
  </si>
  <si>
    <t>SMEs in Regions 6, 8, 9 &amp; 11</t>
  </si>
  <si>
    <t>00614</t>
  </si>
  <si>
    <t>Design and Fabrication of a Portable Fish Smoking Machine</t>
  </si>
  <si>
    <t xml:space="preserve">General:  To design,, fabricate,, and test a portable fish smoking machine for fish processors in Region I.
Specific:   To design and fabricate a portable fish smoking machine,,
                To test the performance of the smoking machine in terms of </t>
  </si>
  <si>
    <t>Through the project,, the Fish Smoking practice will be made more hygienic,, efficient and standardized to yield products ascribe to food standards. The portable fish smoking machine will have provisions for control of smoke and temperature in order to yi</t>
  </si>
  <si>
    <t>Ms. Josephine Judan</t>
  </si>
  <si>
    <t>Rodolfo F. Soriano</t>
  </si>
  <si>
    <t>00617</t>
  </si>
  <si>
    <t>The search for groundwater in a geologically complex area:  Evaluating the effects of tectonism on the groundwater system</t>
  </si>
  <si>
    <t>1. To evaluate the potential of groundwater in a geologically complex and tectonically active area such as the Romblon Island Group;
2. To identify the geological and structural controls on the occurrence of groundwater resources in the study area and to</t>
  </si>
  <si>
    <t>The Romblon Island Group is one of the few areas in the Philippines where there has not been much detailed field mapping and geologic investigations conducted.  Faure and others (1989) investigated the Mindoro-Romblon-Palawan area in order to deduce the h</t>
  </si>
  <si>
    <t>The people of Romblon</t>
  </si>
  <si>
    <t>Carla Dimalanta</t>
  </si>
  <si>
    <t>00618</t>
  </si>
  <si>
    <t>Commercialization of Improved Ceramics Products Utilizing Clay Materials in Ilocos (TECHNICOM)</t>
  </si>
  <si>
    <t>General Objective:
To develop and demonstrate the production of better ceramic products through slip casting and glazing using red and white clay from Ilocos Norte.
Specific Objectives:
1. To determine the presence of soluble salts,, the specific g</t>
  </si>
  <si>
    <t>The ceramic industry in Ilocos Norte is old and,, it has not been improved since the last decades.  The old system of producing pots and other ceramic products is still the traditional method.  There have been no new products added to existing ones,, ther</t>
  </si>
  <si>
    <t>Ceramic Industry in Ilocos Norte</t>
  </si>
  <si>
    <t>Engr. Samuel S. Franco/Engr. Emie Salamangkit-Mira</t>
  </si>
  <si>
    <t>00622</t>
  </si>
  <si>
    <t>Pilot Scale Production of Binderless Coco Coir Boards</t>
  </si>
  <si>
    <t>The general objective of the project is to scale-up the production process of coco coir binderless boards using the FPRDI particleboard pilot plant 
Specific Objectives
a)	Piloting of coco coir binderless boards
b)	Repair and rehabilitate the existin</t>
  </si>
  <si>
    <t>A new technology to produce binderless boards using coconut coir fiber and dust has been developed resulting from the R&amp;D project implemented by A&amp;F of the Netherlands and FPRDI with the collaboration of Philippine Coconut Authority (PCA) and Fiber Indust</t>
  </si>
  <si>
    <t>Coco coir processors,, construction and Furniture Industries</t>
  </si>
  <si>
    <t>Dr. Dwight Eusebio</t>
  </si>
  <si>
    <t>00629</t>
  </si>
  <si>
    <t>Pilot Plant Production of Coconut Methyl Ester (CME) Using the CMD-ITDI Facilities</t>
  </si>
  <si>
    <t>To validate the existing operating parameters on the production of CME</t>
  </si>
  <si>
    <t>The project aims to validate the existing operating parameters on the production of CME.  These will also enabel the characterization of the product to determine its conformity with the present PNS specifications.  Test runs can help minimize errors in th</t>
  </si>
  <si>
    <t>Saint Vincent Ferrer Parish Multi-Purpose Cooperative</t>
  </si>
  <si>
    <t>Armando Mallillin</t>
  </si>
  <si>
    <t>00630</t>
  </si>
  <si>
    <t>Development,, Fabrication,, and Testing of a Low-Cost Kit for Determining Process Schedule in Thermal Processing of Food (TECHNICOM)</t>
  </si>
  <si>
    <t>This study envisioned to develop low cost Kit for determining process schedule in thermal possessing.</t>
  </si>
  <si>
    <t xml:space="preserve">Developing a kit (computer application) and a simple system of automated equipment for determining process schedule in thermal processing at a low cost.  </t>
  </si>
  <si>
    <t>SMEs,, R&amp;D institutes,, academe,, students</t>
  </si>
  <si>
    <t>Engr. Dennis V. Cantre</t>
  </si>
  <si>
    <t>00639</t>
  </si>
  <si>
    <t>Technology Diffusion of REady-to-Serve Ethnic Food Mixes (TECHNICOM)</t>
  </si>
  <si>
    <t xml:space="preserve">General Objective:
To estimate the shelf-life of the ready-toserve Pinakbet
Specific Objectives:
To reformulate the ready-to-serve Pinakbet mix
To test stabilityof the ready-toserve Pinakbet Mix by temperature acceleration method 
</t>
  </si>
  <si>
    <t>Ready-to-serve Pinakbet Mix was one of the ten (10) ethnic food products developed by the Food and Nutrition Research with the aim to transfer these technologies to the food industry,, particularly to the local SMEs. These ethnic food mixes were primarily</t>
  </si>
  <si>
    <t>Melita U. Narcelles/ Willanar Trading and Bakeshop (WTB),  'Garfunkel To/ Globaltrust Corp. (GC)</t>
  </si>
  <si>
    <t>MS. JOYCE TOBIAS</t>
  </si>
  <si>
    <t>00640</t>
  </si>
  <si>
    <t>One-Stop Information Shop for Mature Technologies in the Philippines</t>
  </si>
  <si>
    <t>The main objective of this project is to establish an internet-based service to promote DOST assisted/monitored technologies and provide technical assistance to the business community/ various stakeholders in order to increase and attract investments on s</t>
  </si>
  <si>
    <t>The project will provide a compendium of mature technologies. Mature technologies are commerciable technologies that have undergone technology assessment and are ready for transfer. It will be made available on-line over the web for potential technology a</t>
  </si>
  <si>
    <t>SMEs,, Academe,, LGUs,, RDIs,, S&amp;T Community &amp; the public</t>
  </si>
  <si>
    <t>Arlene A. Romasanta</t>
  </si>
  <si>
    <t>00641</t>
  </si>
  <si>
    <t>Establishing an Automated River Monitoring System in the Marikina River</t>
  </si>
  <si>
    <t xml:space="preserve">1.To design and manufacture an automated river monitoring system;
2.To install the system in Marikina River and optimize the instrument if needed; and,,
3.To be able to gather environmental data using the system.
</t>
  </si>
  <si>
    <t>Work in the development of an automated environmental monitoring system is underway through a cooperative agreement between the UP National Institute of Geological Sciences and the Computer Engineering Department of Don Bosco Technical College. The equipm</t>
  </si>
  <si>
    <t>Don Bosco Technical College, 'Department of Environment and Natural Resources,  'Marikina City, 'Laguna Lake Development Authority (LLDA)</t>
  </si>
  <si>
    <t>Dr. Carlos P. David</t>
  </si>
  <si>
    <t>00642</t>
  </si>
  <si>
    <t xml:space="preserve">Web-based Information System (GIS) of Science and Technology  (S&amp;T) Projects </t>
  </si>
  <si>
    <t>The main objective of this project is to provide a web-based geographic information system of the DOST projects being undertaken in specific areas in the regions,, cities and/or the whole Philippines that is platform independent and accessible anytime,, a</t>
  </si>
  <si>
    <t>There are several technological applications to assist science and technology (S&amp;T) organizations in their endeavor to plan and deliver services to the satisfaction of their clients,, including Geographic Information System (GIS). This technology is usefu</t>
  </si>
  <si>
    <t>DOST System,, Policy makers and other Government Agencies</t>
  </si>
  <si>
    <t>00645</t>
  </si>
  <si>
    <t>Application of S-Band Radars for the Improvement of Weather Forecasting</t>
  </si>
  <si>
    <t xml:space="preserve">General objective: To provide rainfall forecast from rada coverage for landslide warning purposes; </t>
  </si>
  <si>
    <t>Essentially involving the rehabilitation S-Band Radars for the Improvement of Weather Forecasting,, landslide and flash flood warning</t>
  </si>
  <si>
    <t>The Filipino People, PAGASA</t>
  </si>
  <si>
    <t>Dr. Fredolina Baldonado</t>
  </si>
  <si>
    <t>00646</t>
  </si>
  <si>
    <t>Performance Testing of Emerging Prefabricated Wall Systems in the Philippines</t>
  </si>
  <si>
    <t>The general objective of this proposal is to derive performance models of conventional and currently emerging prefabricated load bearing wall systems in the Philippines.  The performance models should eventually lead to the development of indices that can</t>
  </si>
  <si>
    <t>Structural tests of full-size house components are more reliable for verifying service performance than mechanical tests of laboratory-size (small) specimens. While properties derived from small specimens are important,, the performance of a housing compo</t>
  </si>
  <si>
    <t>Construction material manufacturers</t>
  </si>
  <si>
    <t>Suspended</t>
  </si>
  <si>
    <t>Dr. Dwigth Eusebio</t>
  </si>
  <si>
    <t>00647</t>
  </si>
  <si>
    <t>Collection of Data on the Raw MAterial Supply for Abaca,, Banana and Pineapple Fibers</t>
  </si>
  <si>
    <t>To generate primary information and statistics on abaca,, banana and pineapple fiber production
Specifically;
1. To gather and/or validate data on abaca,, banana and pineapple fibers
2. Conduct on-site visit of major plantations of abaca,, banana a</t>
  </si>
  <si>
    <t>In pursuit of evaluating the commercial viability of manufacturing the Philippine tropical fabric utilizing pineapple,, banana and abaca fibers,, a feasibility study will be conducted under the Technology Incubation and Commercialization (TECHNICOM) Progr</t>
  </si>
  <si>
    <t>Textile Industries</t>
  </si>
  <si>
    <t>Ms. Zenaida de Guzman</t>
  </si>
  <si>
    <t>00649</t>
  </si>
  <si>
    <t>Shelf Life and Packaging Improvement of Selected Ethnic Foods in Region I</t>
  </si>
  <si>
    <t xml:space="preserve">1. To optimize/standardize the processing techniques of puto Calasiao and Ilocos bibingka.
2. To determine appropriate storage requirements of the products and increase shelf life from two (2) days to one (1) year.
3. To ascertain appropriate packaging </t>
  </si>
  <si>
    <t>The Ilocos Consortium for Industry and Energy Research and Development (ICIERD) conducted a technology needs assessment of food producers in Region I last May 2003,, and one of the technology needs identified was shelf life improvement. Most food products</t>
  </si>
  <si>
    <t>BELLA'S PUTO CALASIAO SPECIAL</t>
  </si>
  <si>
    <t>Emmanuela Garcia</t>
  </si>
  <si>
    <t>00650</t>
  </si>
  <si>
    <t>Assessment of Aviation Forecasts: S&amp;T Concerns Addressing Aviation Safety Issues</t>
  </si>
  <si>
    <t>General	
To address issues on safe and efficient navigation through quality  improvement of terminal area forecasts that PAGASA provides to various aeronautical users
Specific 
&amp;#61656; To assess terminal area forecasts based on observed meteorologic</t>
  </si>
  <si>
    <t xml:space="preserve">The Aviation Meteorological Office of PAGASA serves the pre-flight and in-flight meteorological service requirements of aviation operations by providing a forecast of weather conditions (e.g. wind direction and speed,, visibility,, cloudiness and surface </t>
  </si>
  <si>
    <t>Aviation/aeronautical industry</t>
  </si>
  <si>
    <t>Mr. Nathaniel Cruz</t>
  </si>
  <si>
    <t>00658</t>
  </si>
  <si>
    <t>S&amp;T Support Program for Disaster Management</t>
  </si>
  <si>
    <t>To conduct preparedness and awareness program to local communities prone to natural hazards with emphasis given to S&amp;T support services for disaster management</t>
  </si>
  <si>
    <t>S&amp;T support Program for Disater Management</t>
  </si>
  <si>
    <t>Disaster Management Stakeholders, 'Multi-natural hazards vulnerable areas</t>
  </si>
  <si>
    <t>00662</t>
  </si>
  <si>
    <t>Pilot Studies on a Compact Commercial Scale Processing Plant for Coconut Methyl Ester (CME) Using a Novel Two-stage Transesterification Process</t>
  </si>
  <si>
    <t xml:space="preserve">1. To assess the economic viability of the two-stage transesterification process for the production of CME.
2.  To evaluate the engine performance of the CME-diesel blends.
</t>
  </si>
  <si>
    <t>The proposal involves pilot testing of the two- stage transesterification process in the production of CocoMethyl Ester (CME). The testing will be done at the newly-constructed UP-Mindanao pilot plant facility.  Laboratory-scale comparison of one-stage an</t>
  </si>
  <si>
    <t>Biodiesel industry</t>
  </si>
  <si>
    <t>Terminated</t>
  </si>
  <si>
    <t>Anna Marie S. Cruz</t>
  </si>
  <si>
    <t>00663</t>
  </si>
  <si>
    <t>Energy Conservation Capability Building for the SMEs</t>
  </si>
  <si>
    <t>1. To conduct energy audit and technical assessment on the selected SMES in the region 
2. To conduct human resources development and trainors training program
3. To conduct technological orientation and seminar on the latest technological developme</t>
  </si>
  <si>
    <t>The proposed project aims to  promote energy conservation and accelerate the transfer of energy conservation and management practices among SME's.  The project is consist of education and training on energy conservation and management,, including actual e</t>
  </si>
  <si>
    <t>Kristel's Ice Cream Manufacturinig Plant</t>
  </si>
  <si>
    <t>Dr. Alice B. Herrera</t>
  </si>
  <si>
    <t>00664</t>
  </si>
  <si>
    <t>Pilot Commercialization of Kawayan Tiles and Laminates (TECHNICOM)</t>
  </si>
  <si>
    <t>1.  To determine the feasibility / viability of commercially producing kawayan tiles and bamboo laminated boards.
2.  Establish a processing center for kawayan tiles.
3.  Provide training for investors and technology adopters.
4.  Assist clients to dev</t>
  </si>
  <si>
    <t>The project aims to showcase and promote the potential of commercially producing kawayan tiles and bamboo laminated products.  Through this project,, it is expected that value-added products from bamboo tiles will be produced through the processing center</t>
  </si>
  <si>
    <t>Mariano Marcos State University</t>
  </si>
  <si>
    <t>Stanley C. Malab</t>
  </si>
  <si>
    <t>00665</t>
  </si>
  <si>
    <t>DOST Reentry program: Impact Evaluation of the Micro-Hydro Power Generation Projects of DOST at the Cordillera Administrative Region.</t>
  </si>
  <si>
    <t>The project generally aims to evaluate or assess the impact of the microhydro power generation projects in support to the development of Dulao,, Malibcong Abra,, Lingoy,, Barlig,, and Batwagan,, Sadanga,, Mountain Province.  Specifically,, the project aim</t>
  </si>
  <si>
    <t>The study is to assess the impact on living standards of five micro-hydro power generation projects that were implemented in five barangays:   Dulao,, Gacab,, Malibcong,, Abra,, Betwagan,, Sadanga,, Lingoy,, Barlig,, Mt. Province,, Bangbang,, Hungduan and</t>
  </si>
  <si>
    <t xml:space="preserve">44 Household of Dulao,, Malibcong,, Abra, '78 Household of Gacab,, Malibcong,, Abra, '32 Household of Lingoy,, Barlig,, Mt. Province, '85 Household of Betwagan,, Sadanga,, Mt. Province,   '20 Household of Bangbang,, Hungduan,, Ifugao, </t>
  </si>
  <si>
    <t>Zenaida J. Baucas</t>
  </si>
  <si>
    <t>00667</t>
  </si>
  <si>
    <t xml:space="preserve"> Preparation of Technology Commercialization Plan for Ready-to-Serve Ethnic Food Mixes (TECHNICOM)</t>
  </si>
  <si>
    <t>General: To facilitate the technology commercialization/diffusion of ready-to-serve ethnic food mixes.
Specific:
•	To improve the product packaging of the developed Philippine Ethnic food mixes.  
•	To determine the feasibility/viability of produci</t>
  </si>
  <si>
    <t>Because of its resources,, the Philippines has indigenous food materials that can be produced into value-added products,, hence helping farmers better market their produce and enhancing food manufacturers to venture into food enterprises that ultimately h</t>
  </si>
  <si>
    <t>DOST Food and Nutrition Research Institute</t>
  </si>
  <si>
    <t>Albert Mariño</t>
  </si>
  <si>
    <t>00669</t>
  </si>
  <si>
    <t>Grant-In-Aid (GIA) Industry Promotion Program</t>
  </si>
  <si>
    <t xml:space="preserve">To promote PCIERD's GIA Program  in the private sector. </t>
  </si>
  <si>
    <t xml:space="preserve">Promotion of PCIERD’s GIA by enticing the private sector to directly participate by coming up with research proposals for submission to PCIERD for GIA funding.  
Specifically,, the program seeks to identify the private companies particularly the small </t>
  </si>
  <si>
    <t>Private Sector</t>
  </si>
  <si>
    <t>Rommel P. Lipio</t>
  </si>
  <si>
    <t>00670</t>
  </si>
  <si>
    <t>Information,, Education and Communication (IEC) on Science and Technology - Year 2</t>
  </si>
  <si>
    <t>The project aims to create an S&amp;T culture among teachers and students through the sharing of cutting-edge knowledge in specific fields. It allows teachers,, students and other participants to gain and enhance their knowledge and hands-on experience in the</t>
  </si>
  <si>
    <t>The PCIERD primarily conceptualized the IEC as its conscious effort of promoting and popularizing science and technology (S&amp;T).  This is one of the strategies of the National Science and Technology Plan (NSTP) which should be pursued vigorously within 200</t>
  </si>
  <si>
    <t>SCUs,, LGUs in Region 5,, Region 9,, LGUs in Infanta,, Quezon</t>
  </si>
  <si>
    <t>Ma. Elena T. Tabangcura</t>
  </si>
  <si>
    <t>00671</t>
  </si>
  <si>
    <t>Metamorphic Hosted Manganese Deposits in Gutalac,, Zamboanga Del Norte,, Mindanao Philippines: A New Avenue for Exploration</t>
  </si>
  <si>
    <t>1. Identify parameters that brought about the occurrence of manganese in the metamorphic environment of Gutalac,, with the emphasis of differentiating it from its usual volcanic and sedimentary hosts.
2. Generate a model describing and constraining the g</t>
  </si>
  <si>
    <t>Zamboanga Peninsula is considered as the last frontier in mineral exploration in the Philippines.  Over the years,, the peninsula’s mineral resources has been assessed and re-evaluated,, yielding very encouraging results.  For socio-economic reasons howev</t>
  </si>
  <si>
    <t xml:space="preserve">Coronado Point Mining and Development Corporation, 'Local Government Unit, 'People of Zamboanga, </t>
  </si>
  <si>
    <t>On-Going</t>
  </si>
  <si>
    <t>Jessica N. Lucero</t>
  </si>
  <si>
    <t>00672</t>
  </si>
  <si>
    <t>Landslide and Flashflood Critical Rainfall Threshold Determination and Hazard Mapping</t>
  </si>
  <si>
    <t>1. Conduct scientific investigations on the landslide and flashflood events related to the December 2003 Southern Leyte and Northeastern Surigao Disaster
2. Establish the chronology of events taking into account the correlation between rainfall intensity</t>
  </si>
  <si>
    <t>People of the Philippines</t>
  </si>
  <si>
    <t>Dr. Arturo S. Daag</t>
  </si>
  <si>
    <t>00674</t>
  </si>
  <si>
    <t>Establishment of a Community-Based Rainfall Observation Network (CBRON)</t>
  </si>
  <si>
    <t>- To establish a community-based rainfall observation network in selected flood and landslide prone areas of the country
- To formulate local forecasts of flood and landslide based on rainfall data from the CBRON
-  To train LGU personnel in the field o</t>
  </si>
  <si>
    <t>LGUs and Communities in Quezon,, Isabela,, and Marinduque</t>
  </si>
  <si>
    <t>Dr. Vic Malano</t>
  </si>
  <si>
    <t>00675</t>
  </si>
  <si>
    <t>Development of a Typhoon Wind Damage Scale</t>
  </si>
  <si>
    <t>1. Calibrate the wind intruments of 25 PAGASA synoptic stations committed to the World Weather Watch (WWW) Programme of the World Metrological Organization (WMO)
2. Gather wind observations during the passage of tropical cyclones
3. Assess the damage du</t>
  </si>
  <si>
    <t>Dr. Bernardo M. Soriano,, Jr.</t>
  </si>
  <si>
    <t>00676</t>
  </si>
  <si>
    <t>Cotabato Region Industry and Energy Research and Development Consortium (CRIERDC)</t>
  </si>
  <si>
    <t>To create a consortium composed of government and private institutions in the regions to catalyze,, facilitate and  integrate R&amp;D activities in engineering and technology responsive to the needs of the local industries</t>
  </si>
  <si>
    <t>The creation of regional R&amp;D consortia has been a PCIERD initiative that aims to promote closer cooperation with the academe,, private and other government agencies in key areas of different regions where the objectives of the Council in industry and ener</t>
  </si>
  <si>
    <t>Cotobato Region</t>
  </si>
  <si>
    <t>Dr. Laidan - Chairperson</t>
  </si>
  <si>
    <t>00678</t>
  </si>
  <si>
    <t>Pilot Production for Commercial Market Testing of Bottled Gourmet Balut Recipes (TECHNICOM)</t>
  </si>
  <si>
    <t>To conduct pre-commercialization activities (pilot production and market testing) for the three (3) varieties of bottled balut such as brine,, afritada,, and kaldereta.</t>
  </si>
  <si>
    <t>The proposal is seeking the financial assistance of TECHNICOM.  The proponent is currently engaged in the balut production where the shelf-life of the balut is only 20 days.  With the technology developed by the ITDI where three (3) recipes of bottled bal</t>
  </si>
  <si>
    <t>Concio's Food Corporation</t>
  </si>
  <si>
    <t>Mr. Rogelio Prospero</t>
  </si>
  <si>
    <t>00683</t>
  </si>
  <si>
    <t>Development of Functional Food Products from Coconut Flour: Functional Food Product Development and Commercialization</t>
  </si>
  <si>
    <t>General Objective:
1. To develop functional food products with optimum flour content.
Specific Objectives
1. To optimize the amount of coconut flour in the formulation of functional food products;
2. To evaluate the physico-chemical,, sensory and mi</t>
  </si>
  <si>
    <t>Investigation on the possible use of coconut flour as a source of dietary fiber in various food formulations shall be undertaken. The study will optimize the amount of coconut flour added to food products like snack foods,, noodles,, bakery products and p</t>
  </si>
  <si>
    <t>ANA RENEE D. MANRIQUE/MOONDISH FOODS CORPORATION</t>
  </si>
  <si>
    <t>Dr. Mario V. Capanzana</t>
  </si>
  <si>
    <t>00684</t>
  </si>
  <si>
    <t>Wood Preservative Formulation from Cashew Nut Shell Liquid (CNSL) for Wood,, Bamboo and Rattan</t>
  </si>
  <si>
    <t>The main objective of this project is to develop an emulsifiable wood preservative formulation from CNSL that shall be used in the production of blemish-free furniture and handicraft products made of wood,, bamboo and rattan.
Specific Objectives:
1. T</t>
  </si>
  <si>
    <t>The project deals with the utilization of CNSL in the development of emulsifiable wood preservative formulations. The formulations shall be evaluated under laboratory using accelerated standard procedures for testing the efficacy of wood preservatives. De</t>
  </si>
  <si>
    <t>Dr. Magdalena Y. Giron</t>
  </si>
  <si>
    <t>00685</t>
  </si>
  <si>
    <t>Technology Commercialization of Coconut Milk Beverages</t>
  </si>
  <si>
    <t>To optimize the process of producing coconut milk beverages</t>
  </si>
  <si>
    <t>The process involved extraction of milk using the coconut milk extraction line without the addition of water.</t>
  </si>
  <si>
    <t>BONCOM Enterprises</t>
  </si>
  <si>
    <t>00717</t>
  </si>
  <si>
    <t>Upgrading of Existing Packaging R&amp;D Laboratory and Installation of Facility for Digitized Packing Design Technology: JICA Counterpart Projects</t>
  </si>
  <si>
    <t xml:space="preserve">1. Upgrade the existing capacity of PRDC on packaging research and development
2. Install a digitized packaging design facility
</t>
  </si>
  <si>
    <t xml:space="preserve">JICA has approved the PRDC project entitled "Improvement of Packaging Technology for Philippine Food Products in the Regions". Project duration is April 01,, 2005 to March 31,, 2009. The overall goal of the project is to increase the marketability of SME </t>
  </si>
  <si>
    <t>SMEs needing packaging assistance</t>
  </si>
  <si>
    <t>Ms. Daisy Tañafranca</t>
  </si>
  <si>
    <t>00721</t>
  </si>
  <si>
    <t>Design,, Construction and Systems Optimization of a Multi-Commodity Solar Dryer (MCSD)-Based Fruit Drying Complex            ( Technicom)</t>
  </si>
  <si>
    <t>General Objective:
To establish a commercial-scale MCSD-based mango drying system
Specific:
To establish a commercial-scale MCSD-based mango drying system that will deal on adapting and optimizing the use of the dryer for large-volume  drying of mang</t>
  </si>
  <si>
    <t>The establishment of Commercial-scale MCSD-based mango drying system in the Ilocos Mango Growers,, Inc. will deal on adapting and optimizing the use of the dryer for large-volume mango drying and in drying other fruits such as pineapple and banana. It wil</t>
  </si>
  <si>
    <t>Ilocos Mango Growers,, Inc.</t>
  </si>
  <si>
    <t>Dr. Reynaldo Castro</t>
  </si>
  <si>
    <t>00722</t>
  </si>
  <si>
    <t>Commercial Prototype Development of Biomass- Fired Coffee Roasting System ( TECHNICOM)</t>
  </si>
  <si>
    <t>General Objective: To develop a commercial prototype coffee roasting system retrofitted to biomass thermal equipment for commercialization and diffusion transfer.
Specific Objectives:
1. To fine tune or further improve the peerformance of the biomass-</t>
  </si>
  <si>
    <t xml:space="preserve">The project aims to develop a commercial prototype of the biomass-fired coffee roasting system that was designed,, fabricated and previously tested by the Fuels and Energy Division of the Industrial Technology Development Institute (FED-ITDI). Results of </t>
  </si>
  <si>
    <t>00731</t>
  </si>
  <si>
    <t>Development of Natural Dye Industry in Aklan Phase II (TECHNICOM)</t>
  </si>
  <si>
    <t xml:space="preserve">GENERAL: To determine the commercial viability of the Natural Dye Industry in Aklan
SPECIFIC:
1. To optimize the conditions for the extraction and textile application of additional dye sources identified within the area
2. To evaluate and assess the </t>
  </si>
  <si>
    <t>The revival of the natural dye industry has become evident in the recent fashion trends both in the international and local scenarios. World-class fashion desginers of the country have explored the use of natural dyes for their famous creations and the pr</t>
  </si>
  <si>
    <t>weavers, textile dyers</t>
  </si>
  <si>
    <t>00732</t>
  </si>
  <si>
    <t>Pilot Production of Food Bar (TECHNICOM)</t>
  </si>
  <si>
    <t>GENERAL: To pilot test the commercial production of food bar
SPECIFIC: 
1.To conduct optimization studies on the production of food bar 
2. To determine the feasibility/commercial viability of food bar
3. To assist in the transfer of food bar produc</t>
  </si>
  <si>
    <t>The geograhical location and physical environment of the Philippines has made the country prone to various kinds of calamities such as typhoon,, floods,, drought,, earthquake,, volcanic eruptions and landslides. At present,, the number of disaster victims</t>
  </si>
  <si>
    <t xml:space="preserve">Grower's Food, </t>
  </si>
  <si>
    <t>Dr. Benjamin Molano</t>
  </si>
  <si>
    <t>00745</t>
  </si>
  <si>
    <t xml:space="preserve">Utilization of Coco methyl Ester (CME) as Diesel Fuel Substitute in Romblon: Environmental and Marketing Aspects
</t>
  </si>
  <si>
    <t xml:space="preserve">General
&amp;#61623; To assess the environmental impact of CME production and utilization
&amp;#61623; To motivate target users of CME in adopting the technology
Specific
&amp;#61623; To gather air quality baseline data
&amp;#61623; To conduct vehicle performance </t>
  </si>
  <si>
    <t>The CME plant established in Romblon shall demonstrate the viability of CME with the end in view of replicating the experience in other parts of the country where coconut abounds and diesel is expensive. 
It has been recognized that the establishment o</t>
  </si>
  <si>
    <t>St. Vincent Ferrer Parish Multi Purpose Cooperative</t>
  </si>
  <si>
    <t>00751</t>
  </si>
  <si>
    <t>Disaster Mitigation Measures to minimize Damages Caused by Natural Hazards</t>
  </si>
  <si>
    <t xml:space="preserve">Gen. Objectives (PHIVOLCS): To generate the necessary data inputs to formulate a more comprehensive guideline for risk mitigation of landslides and flash floods. 
Specific Objectives (PHIVOLCS):
1) To study the causes and impacts of the flash flood </t>
  </si>
  <si>
    <t>PHIVOLCS
The geographical location and tectonic setting of the Philippines makes it prone to frequent occurrences of natural calamities related to passage of typhoons,, volcanic eruptions and/or earthquakes. With each calamity,, lives are lost and losses</t>
  </si>
  <si>
    <t>Ms. Perla J. Delos Reyes/Dr. Landrico Dalida,, Jr</t>
  </si>
  <si>
    <t>00752</t>
  </si>
  <si>
    <t>Establishment of Shelf-Life Testing Facility and Upgrading of Nutrition Analysis Capability for DOST-4,, DOST-7 and DOST-10</t>
  </si>
  <si>
    <t xml:space="preserve">General:
To establish shelf life testing facility and upgrade nutrition analysis capability in support to the DOST Small Enterprise Technology Upgrading Program (SET-UP) in the regions.
Specific:
1) To provide assistance to DOST laboratory analysts in </t>
  </si>
  <si>
    <t>Faced with increasing demands and requirements of gloabalization,, industries are left with no choice but to be more competitive to be able to deliver products of the right qualityand price to consumers.
SMEs have thus continuously upgraded their produ</t>
  </si>
  <si>
    <t>small and medium enterprises (SMEs) particularly in regions 4,, 7,, &amp; 10</t>
  </si>
  <si>
    <t>DR. MARIO V. CAPANZANA</t>
  </si>
  <si>
    <t>00754</t>
  </si>
  <si>
    <t xml:space="preserve">Technology Validation of Biogas Technology and Its Utilization in the Philippines 
</t>
  </si>
  <si>
    <t>1. to establish a comprehensive database of biogas technology in the Philippines
2. To assess the extent of utilization of biogas technology
3. To assess the market potential of biogas technology
4. To assess the barriers of promoting biogas technology</t>
  </si>
  <si>
    <t>Biogas tehnology is already considered commercial in the Philippines.  It has slowly gaining acceptance not only as an energy-generating device but also as a waste-treatment facility for crop and livestock waste.  It has been recognized that biogas techno</t>
  </si>
  <si>
    <t>Local Government Units, 'Residential Sector, 'Agri-business Sector, 'Research and Development Institutions</t>
  </si>
  <si>
    <t>Engr. Jaime Dilidili</t>
  </si>
  <si>
    <t>00756</t>
  </si>
  <si>
    <t>Food Safety Programs for the Micro,, Small and Medium Scale Food Processing Industries-Phase 1/3</t>
  </si>
  <si>
    <t>To upgrade the food safety and quality programs of micro,, small and medium scale (MSMEs) food processing industries.</t>
  </si>
  <si>
    <t>The application of the Hazard Analysis Critical Control Point (HACCP) System in food business is recognize around the world as the system of choice in the management of food safety and the prevention of food borne diseases.  The influence of the HACCP app</t>
  </si>
  <si>
    <t>micro,, small and medium enterprises in the food industry of regions 1,, 4,, 9,, 11 &amp; NCR</t>
  </si>
  <si>
    <t>Prof. Teresita Acevedo</t>
  </si>
  <si>
    <t>00772</t>
  </si>
  <si>
    <t>Technology Commercialization/ Diffusion of thermal  Processing Enterprise of Module enterprise module by Water Retort (TECHNICOM)</t>
  </si>
  <si>
    <t xml:space="preserve">General:
      To facilitate the technology commercialization/diffusion of an enterprise module for thermal processing by water retort
Specific:
1. To determine the viability of establishing the thermal procesing enterprise module by water retort on a </t>
  </si>
  <si>
    <t>The project will develop and design a prototype water retort. Test run and debugging shall be conducted. Heat distribution test for corn,, skim milk and ube shall be included in the test run. The technicom level of the project include improvement of effic</t>
  </si>
  <si>
    <t>Pentagon Agribusiness Corporation</t>
  </si>
  <si>
    <t>Boyet Bautista</t>
  </si>
  <si>
    <t>00773</t>
  </si>
  <si>
    <t>Commercial Prototype Development of Activated Carbon Technology (TECHNICOM)</t>
  </si>
  <si>
    <t>General
To facilitate the transfer of the PCIERD-ITDI continuous carbonization-activation technology through technology refininf/testing and commercial prototype development.</t>
  </si>
  <si>
    <t>The project involves the development of a commercial prototype of the ITDI activated carbon technology based on the pilot scale reactor previously tested. The ITDI activated carbon technology combines the carbonization and activation steps into one contin</t>
  </si>
  <si>
    <t>Delfin Pugal</t>
  </si>
  <si>
    <t>00774</t>
  </si>
  <si>
    <t>Improvement of Current Processes and Operations in the Manufacture of Muscovado Sugar to Meet Specific Requirements</t>
  </si>
  <si>
    <t>General Obejective
To improve the competitiveness of small and medium sized muscovado sugar mills through process improvements
Specific Objectives
1. To assess the current manufacturing processes employed by muscovado sugar millers and improve them i</t>
  </si>
  <si>
    <t>Reynaldo Esguerra</t>
  </si>
  <si>
    <t>00778</t>
  </si>
  <si>
    <t>Tsunami Risks Mitigation Program: Project 1 Tsunami Hazard Mapping and Risk Assessment</t>
  </si>
  <si>
    <t>GENERAL OBJECTIVE:
    This proposed program aims to establish a national framework for tsunami risk mitigation anchored on scientific hazard and risk assessment. education and information campaigns,, and capacity building at both national and local gove</t>
  </si>
  <si>
    <t>This projects aims to  produce 1:50,,000-acale digital tsunami hazard maps of areas near subduction zones and offshore,, especially in regions with recorded major historical tsunami events.
This shall involve two main activities:
1. Nationwide tsunami</t>
  </si>
  <si>
    <t>Perla J. De Los Reyes</t>
  </si>
  <si>
    <t>00779</t>
  </si>
  <si>
    <t>Food Packaging System Development for Selected Food Products in the Regions: A Component for Promotions and Launching to National and International Trade Fairs</t>
  </si>
  <si>
    <t>To enhance the marketability of food and other agricultural products in the region through packaging improvement and/or innovative packaging development system
To assist food processors in improving their food products through relevant packaging interv</t>
  </si>
  <si>
    <t>The previous program on the food packaging system development for the partner region program (PRP),, a collaborative undertaking between CITEM and PRDC,, successfully introduced new products in the global market. With new and innovative packaging,, partic</t>
  </si>
  <si>
    <t>Food SMEs in  Region 4</t>
  </si>
  <si>
    <t>Ms. Daisy Tanafranca</t>
  </si>
  <si>
    <t>00783</t>
  </si>
  <si>
    <t>Upgrading of DOST Regional Service and Testing Laboratories (RSTLs): Assessment of DOST-RSTLs Capabilities - Project 1b: Evaluation of Equipment of DOST RSTLs</t>
  </si>
  <si>
    <t>To evaluate equipment utilization previously granted to the Regional Standards and Testing Laboratories (RSTLs)</t>
  </si>
  <si>
    <t xml:space="preserve">This project stemmed from the proposals presented during the Planning Workshop for the Upgrading of DOST Regional Service and Testing Laboratories by the DOST Regional Directors and laboratory staff on 05-06 April 2005 at the FNRI Training Center,, FNRI. </t>
  </si>
  <si>
    <t>All DOST Regional Offices</t>
  </si>
  <si>
    <t>DR. AGUSTIN M. FUDOLIG</t>
  </si>
  <si>
    <t>00795</t>
  </si>
  <si>
    <t>Assessment/Audit of DOST-GIA Funded Integrated Program on Cleaner Production Technologies</t>
  </si>
  <si>
    <t>This project aims to conduct audit and impact assessment of the entire IPCT program of DOST.  It also aims to come up with data that will serve as basis for the sustenance of DOST efforts on cleaner production and identify gaps that the program or similar</t>
  </si>
  <si>
    <t xml:space="preserve">The project will audit and assess the Integrated Program on Cleaner Production Technologies (IPCT),, a flagship program of the Department of Science and Technology (DOST) implemented by the Industrial Technology Development Institute (ITDI) and monitored </t>
  </si>
  <si>
    <t>Dr. Alma Bella Madrazo/ Dr. Alvin Culaba</t>
  </si>
  <si>
    <t>00796</t>
  </si>
  <si>
    <t>Bicol Consortium for Industry and Energy Research and Development  (BCIERD)</t>
  </si>
  <si>
    <t>To operate a Consortium composed of engineering colleges and universities</t>
  </si>
  <si>
    <t>requesting financial support for the operation of the BCIERD</t>
  </si>
  <si>
    <t>Dr. Abilay/Dr. Ilarde</t>
  </si>
  <si>
    <t>00797</t>
  </si>
  <si>
    <t>Establishment, Implementation and Maintenance of Mangement system in all DOST RDIs and Regional Offices</t>
  </si>
  <si>
    <t>Establishment,, Implementation and Maintenance of Mangement system in all DOST RDIs and Regional Offices Project 1. Implementation and Maintenance of Laboratory Accreditation in all DOST Laboratories in Accordance with ISO/IEC 17025</t>
  </si>
  <si>
    <t>General:
To establish,, implement and maintain laboratory and quality management systems in all DOST RDIs and Regional Offices as well as environmental management system in the RDIs.
Specific:
1. To provide awareness and upgrading programs in ISO/IEC</t>
  </si>
  <si>
    <t>This project stemmed from the proposals presented during the Planning Workshop for the Upgrading of DOST Regional Service and Testing Laboratories on 05-06 April 2005 at the FNRI Training Center,, FNRI,,  Bicutan,, Taguig as sponsored by PCIERD. 
Furth</t>
  </si>
  <si>
    <t>Dr. Agustin M. Fudolig</t>
  </si>
  <si>
    <t>00797-2</t>
  </si>
  <si>
    <t>Establishment,, Implementation and Maintenance of Mangement system in all DOST RDIs and Regional Offices Project 1. Implementation and Maintenance of Laboratory Accreditation in all DOST Laboratories in Accordance with ISO/IEC 17025 - Year 2/5</t>
  </si>
  <si>
    <t>00797-3</t>
  </si>
  <si>
    <t>Establishment,, Implementation and Maintenance of Mangement system in all DOST RDIs and Regional Offices Project 1. Implementation and Maintenance of Laboratory Accreditation in all DOST Laboratories in Accordance with ISO/IEC 17025- Year 3/5</t>
  </si>
  <si>
    <t>00797-4</t>
  </si>
  <si>
    <t>Establishment,, Implementation and Maintenance of Mangement system in all DOST RDIs and Regional Offices Project 1. Implementation and Maintenance of Laboratory Accreditation in all DOST Laboratories in Accordance with ISO/IEC 17025 - Year 4/5</t>
  </si>
  <si>
    <t>00797-5</t>
  </si>
  <si>
    <t>Establishment,, Implementation and Maintenance of Mangement system in all DOST RDIs and Regional Offices Project 1. Implementation and Maintenance of Laboratory Accreditation in all DOST Laboratories in Accordance with ISO/IEC 17025 - Year 5/5</t>
  </si>
  <si>
    <t>00798</t>
  </si>
  <si>
    <t>Establishment, Implementation and Maintenance of Management System in all DOST RDIs and Regional Offices</t>
  </si>
  <si>
    <t>Establishment,, Implementation and Maintenance of Management System in all DOST RDIs and Regional Offices Project 2. Provision of Reference Materials and Subsequent Conduct of Proficiency Testing Program- Year 1</t>
  </si>
  <si>
    <t>General:
1. To improve the quality and international comparability of analytical data from improved performance of Philippine food laboratories though the use of food Reference Materials (RMs) and conduct of Proficiency Tests (PT)</t>
  </si>
  <si>
    <t>Under the National S&amp;T Plan,, all DOST Regional Laboratories are expected to be accredited to ISO/IEC 17025 to ensure the international comparability/acceptability of laboratory results that characterize the Philippine food supply for domestic or export m</t>
  </si>
  <si>
    <t>Regional Laboratories of CAR,, CARAGA,, DOST 1 to 12;FNRI; SMEs nationwide</t>
  </si>
  <si>
    <t>Teresita Portugal</t>
  </si>
  <si>
    <t>00799</t>
  </si>
  <si>
    <t>Development of Standards for Selected Ethnic Food Products - Year 1</t>
  </si>
  <si>
    <t>General: 
To set-up standards for selected Philippine ethnic food products that can ensure food safety and harmonize export and domestic requirements for the provision of better access to export markets. 
Specific: 
1.	To develop standards and codes of</t>
  </si>
  <si>
    <t>Systems of product standards assist in ensuring consistency in the quality of goods and services produced in an economy. Ensuring quality in products will reduce variability,, protect consumer interests and contribute to their competitiveness.  The establ</t>
  </si>
  <si>
    <t>FOOD INDUSTRY</t>
  </si>
  <si>
    <t>00802</t>
  </si>
  <si>
    <t>Technology Commercialization/Diffusion of the Enterprise Module for Spray-Dried Products-Phase I (TECHNICOM)</t>
  </si>
  <si>
    <t>General Objective
     To facilitate the technology commercialization/diffusion of the Enterprise Module (EM) on spray-dried products
Specific Objectives
     1. To improve capacity and performance of the spray dryer in the module;
     2. To determ</t>
  </si>
  <si>
    <t>The project involves the improvement of the Enterprise Module (EM) on spray drier in terms of capacity,, efficiency and solubility and the over-all quality of the spray dried products and upgrade to a commercial level.</t>
  </si>
  <si>
    <t>Engr. Melchor Valdecañas</t>
  </si>
  <si>
    <t>00806</t>
  </si>
  <si>
    <t>Vehicle Research Testing Facility</t>
  </si>
  <si>
    <t>1. To establish a national vehicle research and development testing
2. To conduct a detailed technology assessment of different alternative fuels as well as fuel savings and emission control devices
3. To develop test protocols and propose standards</t>
  </si>
  <si>
    <t>The project,, which include the establishment of the testing laboratory  with chassis dynamo meter,, emission analyzer,, diesel and gasoline CFR engine systems will completely validate and test the  said alternative fueled vehicles and fuel-saving and emi</t>
  </si>
  <si>
    <t>Dr. Edwin Quiros</t>
  </si>
  <si>
    <t>00807</t>
  </si>
  <si>
    <t>Design and Development of Tinagak Knotting Machine</t>
  </si>
  <si>
    <t>to design and develop Tinagak Knotting Machine</t>
  </si>
  <si>
    <t>fabrication of tinagak knotting machine</t>
  </si>
  <si>
    <t>Abaca processors</t>
  </si>
  <si>
    <t>Vivencio Pelesco</t>
  </si>
  <si>
    <t>00816</t>
  </si>
  <si>
    <t>Characterization of the natural radioelement signatures of porphyry copper – gold deposits in the Philippines by gamma ray spectrometry: Implications to minerals exploration</t>
  </si>
  <si>
    <t>In general,, the study aims to assess and validate the results of investigation at the San Antonio porphyry copper deposit to at least two other existing/known deposits,, preferably one situated in mainland Luzon and the other in the Visayas region.
Sp</t>
  </si>
  <si>
    <t xml:space="preserve">All rocks and soils contain naturally occurring radioactive elements (radioelements) of which the three major sources are 1) potassium-40 (40K),, 2) decay products in the uranium-238 (238U) series,, and 3) decay products in the thorium-232 (232Th) series </t>
  </si>
  <si>
    <t>Mr. Rolando Reyes</t>
  </si>
  <si>
    <t>00820</t>
  </si>
  <si>
    <t>Assessment of the Competitiveness of Philippine Natural Products: Market and Technology Perspective</t>
  </si>
  <si>
    <t>offer technological needs that is appropriate to market demand for natural products spiraling the competitive advantage of the country for natural products</t>
  </si>
  <si>
    <t>The study will be the basis for future R&amp;D initiatives of the Department pertaining to the technological needs of the natural products market</t>
  </si>
  <si>
    <t>00821</t>
  </si>
  <si>
    <t>Enhancement of R&amp;D in Marine Meteorology in the Philippines: "Evaluation of Wave prediction Models for Marine Weather Forecasting &amp; Warning"</t>
  </si>
  <si>
    <t>OBJECTIVES:
1. To identify available operational wave forecasting models from other international forecasting centers.
2. To evaluate and investigate numerical models that could be adapted for operational marine weather forecasting and warning in the co</t>
  </si>
  <si>
    <t>Being an archipelagic country,, inter-island shipping is a basic neccessity for commerce,, trade and transportation in the Philippines. In the last two decades,, offshore oil and natural gas exploration and production activities have rapidly increased bec</t>
  </si>
  <si>
    <t>PAGASA</t>
  </si>
  <si>
    <t>00828</t>
  </si>
  <si>
    <t xml:space="preserve">EVIDENCES OF THE WEST-CENTRAL PHILIPPINE COLLISION ZONE IN THE BURUANGA PENINSULA AND VICINITY: Implications on geohazards,, mineralization and energy resource potentials </t>
  </si>
  <si>
    <t>1. Determine the potential geohazards associated with an active tectonic setting where collision is apparently on-going
2. Document relative sea-level changes and uplift rate and their implications on log-term land use in coastal areas
3. Conduct minera</t>
  </si>
  <si>
    <t xml:space="preserve">The project aims to thoroughly investigate the west-central Philippine collision zone composed of fragments of island arcs and continental materials,, in Buruanga Peninsula and vicinity,, Western Visayas,, central Philippines and examine its implications </t>
  </si>
  <si>
    <t>Dr.Carla Dimalanta</t>
  </si>
  <si>
    <t>00832</t>
  </si>
  <si>
    <t>Flood Susceptibility Assessment of South-Central Zamboanga City Using Geomorphological Techniques and Geographic Information System</t>
  </si>
  <si>
    <t>•Characterize the study area through geomorphological techniques by delineating individual watersheds or drainage basins that distinguishes the proposed study area
•Determine the stream dynamics and evaluate the shoreline morphology of the area
•Identif</t>
  </si>
  <si>
    <t>Zamboanga City is considered as the economic hub of Western Mindanao.  As the city expands,, vast tracts of land are being converted in order to accommodate not only the ever-increasing demands for residential space,, but also for commercial and recreatio</t>
  </si>
  <si>
    <t>The people of Zamboanga City</t>
  </si>
  <si>
    <t>00834</t>
  </si>
  <si>
    <t>Utilization of Mango Seeds for the Production of Mango Butter/Oil</t>
  </si>
  <si>
    <t>Extraction of oil from mango seeds for the production of mango butter and the mango husk for animal feeds additives.</t>
  </si>
  <si>
    <t>The Philippine mango (carabao variety) is considered the best mango in the world. As of 2003,, statistics showed that 25% of the 900MT of the Philippine’s total supply of mango fruits are processed into products such as: puree juice/concentrate,, chutney,</t>
  </si>
  <si>
    <t>Hilas Marketing</t>
  </si>
  <si>
    <t>Natividad Villostas</t>
  </si>
  <si>
    <t>00836</t>
  </si>
  <si>
    <t>Electric Powered Vehicle for Urban Mass Transport in Cavite Export Processing Zone</t>
  </si>
  <si>
    <t>1. To determine the appropriate type of power storage system which shall be utilized in the transport mode of operation.
2. To develop an electronic switching controls to optimize the power utilization.
3. To develop a logic control for electronic switc</t>
  </si>
  <si>
    <t>The electric drive vehicle is the most efficient means to convert electrical energy to mechanical energy. The vehicle has a battery charging peak of 13.5 V and a discharge of about 11V. Verifying the ampere-hour capacity of the battery is essential to the</t>
  </si>
  <si>
    <t>Cavite Export Processing Zone</t>
  </si>
  <si>
    <t>John Judilla</t>
  </si>
  <si>
    <t>00850</t>
  </si>
  <si>
    <t>1st National Forum and Workshop of the Regional Industry and Energy Research and Development Consortia on Governanace</t>
  </si>
  <si>
    <t>..</t>
  </si>
  <si>
    <t>00854</t>
  </si>
  <si>
    <t>Industrial Biotechnology Market Support 2010</t>
  </si>
  <si>
    <t>To determine the strength and weaknesses of the country in terms of commercializing biotech-derived products.</t>
  </si>
  <si>
    <t>The major output of the assessment are recommendations as to which products and/or technologies the country can best compete in the world market in terms of capability,, technology and competitive advantage. The study shall also look into where bioprocess</t>
  </si>
  <si>
    <t>00883</t>
  </si>
  <si>
    <t>Development  and Commercialization of a Locally-Designed Digital Moisture meter for Bamboo and Other Non-Timber Forest Products (TECHNICOM)</t>
  </si>
  <si>
    <t>To develop and commercialize an export-quality resistance type digital moisture meter for bamboo and other non-timber forest products.</t>
  </si>
  <si>
    <t>The project proceeds after the earlier experience of the proponents (FPRDI and ASTI) in coming up with commercial digital wood moisture meter.  The proponents are back up by a private sector whose expertise in product development and marketing is well kno</t>
  </si>
  <si>
    <t>Bamboo and other non-timber forest product manufactururers in the Philippines</t>
  </si>
  <si>
    <t>00891</t>
  </si>
  <si>
    <t>Development of Beverage Products from Yacon</t>
  </si>
  <si>
    <t xml:space="preserve">General
To develop food products from yacon.
Specific
1. To develop the product concept utilizing yacon in food products such as tea and juice drink;
2. To standardize the formulation and process for the production of the food products from yacon;
</t>
  </si>
  <si>
    <t>It is necessary to study the functional properties and develop new products from yacon. Commercialization of value-added products from yacon would help farmers increase income  and improve health status for Filipinos.</t>
  </si>
  <si>
    <t>Rosemarie Garcia</t>
  </si>
  <si>
    <t>00893</t>
  </si>
  <si>
    <t>Environmental Viability Assessment of the Proposed Didipio Gold-Copper Mining project,, Quirino Province</t>
  </si>
  <si>
    <t>The primary objective of this research is the evaluation of available information on environmental concerns besetting the proposed mining operation,, namely,, the potential impacts of mine product contamination,, mass wasting (erosion,, sedimentation,, la</t>
  </si>
  <si>
    <t xml:space="preserve">Contentious environmental and social issues often plague the development of mineral deposits. One of several proposed mining projects with potentially important economic benefits to Quirino Province is the Didipio Gold – Copper deposit of Climax – Arimco </t>
  </si>
  <si>
    <t>Congressman Junie Cua</t>
  </si>
  <si>
    <t>Dr. Rodolfo Tamayo</t>
  </si>
  <si>
    <t>00895</t>
  </si>
  <si>
    <t>Development of Functional Food Products from Cocoflour</t>
  </si>
  <si>
    <t>00897</t>
  </si>
  <si>
    <t>Bioremediation Through Selective Recovery of Heavy Metals from Industrial Wastewaters Using Biogenics H2S</t>
  </si>
  <si>
    <t>To develop and apply biotechnological intervention strategies for the remediation of heavy metal- contaminated industrial wastewaters (including mine tailings) and develop/design a bioreactor system for the selective recovery of heavy metals using biogeni</t>
  </si>
  <si>
    <t>The approach that will be studied in this project being the pilot scale bioremediation technology using biogenic hydrogen sulfate reduction was found successful in removing heavy metals from acidic mining waste in the US Bureau of Mines (Hammack et al,, 1</t>
  </si>
  <si>
    <t>Dr. Lorele Trinidad</t>
  </si>
  <si>
    <t>00898</t>
  </si>
  <si>
    <t>Pilot Plant Production of Low Fat,, Low Sugar Ice Cream (TECHNICOM)</t>
  </si>
  <si>
    <t>General: To conduct pilot plant scale production of low fat,, low sugar ice cream flavored with vanilla,, chocolate and strawberry.
Specific:
•	To determine the technical requirements of the pilot plant production of a formulated low fat,, low sugar i</t>
  </si>
  <si>
    <t xml:space="preserve">The laboratory method of preparing low fat,, low sugae ice cream which was developed by FNRI Food Laboratory will be scaled-up so that the technical requirements regarding raw materials,, manpower required,, equipment needed and processing variables will </t>
  </si>
  <si>
    <t>Dr. Benjamin T. Molano</t>
  </si>
  <si>
    <t>00904</t>
  </si>
  <si>
    <t>Vitamin C Enriched Green Mango Juice (TECHNICOM)</t>
  </si>
  <si>
    <t>General: To produce a ready-to-drink vitamin C-rich green mango juice at C.J. Lacsamana Processing Plant
Specific: 
1. To standardize the processing parameters for the production of a ready-to-drink vitamin C-rich green mango juice at C.J. Lacsamana P</t>
  </si>
  <si>
    <t xml:space="preserve">This proposal was developed as part of the DOST commitment to help the SMEs in local and export markets. The study will standardize the production run at Lacsamana processing plant and storage study at FNRI-DOST shelf life room. </t>
  </si>
  <si>
    <t>C.J. Lacsamana Marketing</t>
  </si>
  <si>
    <t>Ms. Marcela Saises</t>
  </si>
  <si>
    <t>00918</t>
  </si>
  <si>
    <t>Commercialization of Non-Cyanide Electroplating Technnology (TECHNICOM)</t>
  </si>
  <si>
    <t>General:
To facilitate the transfer and diffusion of the MIRDC developed non-cyanide electroplating solution formulation and technology.
Specific:
1) To optimize process parameters for non-cyanide electroplating on a production set-up and undertake p</t>
  </si>
  <si>
    <t>This project showcases the aims of MIRDC in providing the metals and engineering industries with cleaner,, safer,, non-cyanide technologies for electroplating processes.</t>
  </si>
  <si>
    <t>Maria Gracia M. Peralta</t>
  </si>
  <si>
    <t>00922</t>
  </si>
  <si>
    <t>Assessment of Quality and Shelf Life of Virgin Coconut Oil (VCO) from Different Commercial Processes</t>
  </si>
  <si>
    <t>Quality Assessment and Packaging System Development for Philippine VCO</t>
  </si>
  <si>
    <t>To determine the quality and characterisics of the fresh oil produced from each process identified;
To determine the shelf lfe of VCO from each process packed in glass bottles</t>
  </si>
  <si>
    <t>Study 1 will determine the quality and shelf life of VCO using five (5) different processes,, namely: 1) Fermentation with heat; 2) Fermentation without heat; 3) Centrifuge; 4) Dry process; and 5) Enzymatic process.
This component study will be undertake</t>
  </si>
  <si>
    <t>VCO Philippines</t>
  </si>
  <si>
    <t>00928</t>
  </si>
  <si>
    <t>Validation and Verification of Hazard Control Systems  in Virgin Coconut Oil Production Throughout the Supply Chain</t>
  </si>
  <si>
    <t>To improve and maintain the quality competitiveness and safety of virgin coconut oil through the proper assessment/validation of the hazards involved in the wet and dry processes.</t>
  </si>
  <si>
    <t xml:space="preserve">The project will conduct the following activities to generate data on the wet and dry processes of VCO production- fermentation (w/ and w/o heat),, traditional method,, centrifuge processes and expeller process.
* Survey/plant inspections and assessment </t>
  </si>
  <si>
    <t>Dina Masa</t>
  </si>
  <si>
    <t>00937</t>
  </si>
  <si>
    <t>Environmental Management Systems for Small- and Medium-Scale for Virgin Coconut Oil (VCO) Producers</t>
  </si>
  <si>
    <t>To provide technical support to VCO manufactures in addressing their significant environmental impacts through the provision of assistance on environmental management systems,, cleaner production,, best available technologies,, best environmental practice</t>
  </si>
  <si>
    <t>The project will provide technical support to VCO manufacturers in addressing their significant environmental impacts through the provision of assistance on environmental management systems,, cleaner production through reduction of wastes at source,, best</t>
  </si>
  <si>
    <t>Reynaldo L. Esguerra</t>
  </si>
  <si>
    <t>00938</t>
  </si>
  <si>
    <t>Communication/Advocacy Program for the Services of the Regional Standards and Testing Laboratories (RSTLs)</t>
  </si>
  <si>
    <t>General:
To be able to promote the services of the RSTLs.
Specific:
1) To train RSTL communication/promotion coordinators so that they will gain basic communication/promotion skills;
2) To develop a guidebook on the conduct of promotional activities</t>
  </si>
  <si>
    <t>The project aims to promote the services of the RSTLs and eventually bridge the gap between the RSTLs and the industries.  It will focus on building the capabilities of the regional coordinators in terms of planning and implementing promotional services a</t>
  </si>
  <si>
    <t>Ms. Adelia M. Guevarra</t>
  </si>
  <si>
    <t>00940</t>
  </si>
  <si>
    <t>Nutrient Fortification and Pilot Scale Optimization of Ready-to-Drink Tropical Fruit and Vegetable Juice Blends Prepared by Aseptic Processing and Packaging - Phase 1/2 (TECHNICOM)</t>
  </si>
  <si>
    <t xml:space="preserve">General: 
To enhance the nutritional value of five ready-to-drink (RTD) tropical fruit and vegetable juice blends prior to commercial scale production.
Specific:
a) To determine the level of vitamins A&amp;C fortification that would meet at least 1/3 of </t>
  </si>
  <si>
    <t>This study is a technological innovation of a previous PCIERD funded project entitled: Establishment of Thermal Processes for Ready-to-Drink (RTD) Tropical Fruit And Vegetable Juice Blends by Aseptic Processing and Packaging conducted in 2003-2005.  The f</t>
  </si>
  <si>
    <t>JED Manufactuinrg,, SMEs</t>
  </si>
  <si>
    <t>Prof. Teresita P. Acevedo</t>
  </si>
  <si>
    <t>00961</t>
  </si>
  <si>
    <t>Establishment of Doppler weather Radar Network for Disaster Prevention</t>
  </si>
  <si>
    <t xml:space="preserve">To acquire and make operation two doppler weather radars in elevated government-owned lands in Subic,, Zambales and Tagaytay,, CAvite for severe weather monitoring and continuous wind and rainfall data acquisition over large areas from the 2 locations in </t>
  </si>
  <si>
    <t>The project involves the installation of two doppler weather radars with associated equipment and accessories. The locations are over the elevated areas in Subic,, Zambales and Tagaytay,, Cavite about 100 km apart with wide unobstructed coverage for the r</t>
  </si>
  <si>
    <t>00962</t>
  </si>
  <si>
    <t>Study on the Energy Charter Treaty for Possible Adoption by the ASEAN</t>
  </si>
  <si>
    <t>To facilitate the adoption of the EU-initiated ECT by the ASEAN,, thereby increasing opportunities for economic exchanges between European and ASEAN countries,, increasing the security of energy supply of ASEAN countries and,, indirectly,, of Europe and f</t>
  </si>
  <si>
    <t>The firste stage of the project is a review of the ECT that will address the legal and regluatory aspects of cross-border trading within ASEAN. Document the relavant experiences of Europe in the development and application of the ECT. Then,, an evaluation</t>
  </si>
  <si>
    <t>00964</t>
  </si>
  <si>
    <t>Strengthening Weather Observational Capability for Natural Disaster Preparedness and Mitigation</t>
  </si>
  <si>
    <t>General:
The project aims to strengthen the agency's observational capability for natural disaster preparedness and mitigation.
Specific:
1) To upgrade the observation stations through the repair of dilapidated synoptic and agromet stations and the r</t>
  </si>
  <si>
    <t>Modern weather forecasting involves a combination of computer models,, observation,, and knowledge of trends and patters. Collecting data from various parts in the atmosphere helps to create a more descriptive picture of weather. It is an important compon</t>
  </si>
  <si>
    <t>Nationwide</t>
  </si>
  <si>
    <t>00965</t>
  </si>
  <si>
    <t>Upgrading Water Level Monitoring facilities for Flood Forecasting and Warning: GOP's Counterpart in PAGASA-JICA Technical Cooperation Project (TCP)</t>
  </si>
  <si>
    <t xml:space="preserve">General:
To address issues and concerns on the issuance of a timely and accurate flood forecasts and warnings in the monitored major river basins of Pampanga,, Agno,, Bicol and Cagayan (PABC) River Basins for the safety of the communities in the area.
</t>
  </si>
  <si>
    <t>...</t>
  </si>
  <si>
    <t>00966</t>
  </si>
  <si>
    <t>Training on Livelihood program for DOST Staff</t>
  </si>
  <si>
    <t>Gain basic knowledge and skills on developed ITDI Livelihood Technologies
Be able to help employees to start a business of their own specifically those affected by the rationalization program</t>
  </si>
  <si>
    <t>Pursuant to Section 22 of the IRR of Executive Order No. 366 on the provision of job generation,, fund management and job facilitation assistance to affected personnel,, the DBM/CSC has organized a SKills.Livelihood Program for the affected personnel to m</t>
  </si>
  <si>
    <t>Staff from the different DOST agencies that will be affected by rationalization</t>
  </si>
  <si>
    <t>Ms. Lucila Alconera</t>
  </si>
  <si>
    <t>00970</t>
  </si>
  <si>
    <t>Trainer's Training on Food Safety and Quality Management Systems</t>
  </si>
  <si>
    <t>l,,;gg</t>
  </si>
  <si>
    <t>Training on Food Safety and Quality Management</t>
  </si>
  <si>
    <t>00971</t>
  </si>
  <si>
    <t>JETRO Enercon Project for the Steel and Iron Industry: Continuation</t>
  </si>
  <si>
    <t>oTo strengthen the capability of the iron and steel industry on energy audit and management 
oTo develop core of experts with in the association
oTo establish and institute an Energy Management System for the Philippine Iron and Steel Industry
oT</t>
  </si>
  <si>
    <t>The experts dispatch project on energy conservation (EC) on steel and iron industries supported by Japan for the Philippines commenced in 2003.  Preliminary assessment of the selected industries energy related operations has been undertaken by the Japanes</t>
  </si>
  <si>
    <t>00973</t>
  </si>
  <si>
    <t>Technology Commercialization/Diffusion of Smoked Fish Enterprise Module - Phase I (TECHNICOM)</t>
  </si>
  <si>
    <t>General
To facilitate the technology  commercialization/diffusion of the smoked fish enterprise module.
Specific
1. To improve/upgrade the technology on smoked fish production;
2. To determine the viability of producing smoked fish on a commercial s</t>
  </si>
  <si>
    <t xml:space="preserve">Description of Current Technology
The previously existing plant lay-out of the ITDI smoked fish enterprise module at the Food Processing Division. The facility has a limited capacity of 150 kg for a whole day operation. The facility has a fixed concrete </t>
  </si>
  <si>
    <t>01065</t>
  </si>
  <si>
    <t>Development of Compact and Efficient Electrocoagulation Treatment System for Pharmaceutical Waste Products and Other Pharmaceutical and Personal Care Product (PPCP) Residues in Wastewater.</t>
  </si>
  <si>
    <t>To develop a compact and more efficient treatment system for the destruction of pharmaceutical wastes and other PPCP residues using appropriate electro-coagulation techniques.
Specifically,, the project aims to:
1) Investigate the degradation/destructio</t>
  </si>
  <si>
    <t>Pharmaceutical waste products are among the most dangerous effluents from industry and also among the most difficult and costly to treat. Electro-coagulation provides a possible alternative to other end-of-pipe treatment methods such as coagulation-floccu</t>
  </si>
  <si>
    <t>Pharmaceutical Industrial Facilities</t>
  </si>
  <si>
    <t>Dr. Pagasa D. Gaspillo</t>
  </si>
  <si>
    <t>01070</t>
  </si>
  <si>
    <t>Development of Standards for Selected Ethnic Food Products - Year 2</t>
  </si>
  <si>
    <t>General
To set-up standards for selected Philippine ethnic food products that can ensure food safety and harmonize export and domestic requirements for the provision of better access to export markets.
Specific
1. To develop standards and codes of pr</t>
  </si>
  <si>
    <t>At present,, the Philippine government is focusing its development efforts on processed ethnic food.. it is perceived that this is where the country can find its niche in global market. There is a huge global market for ethnic foods. In Europe alone,, the</t>
  </si>
  <si>
    <t>01072</t>
  </si>
  <si>
    <t xml:space="preserve">Enhancement of PAGASA Weather Surveillance Radar Network for Nowcasting and Early Warning of Weather-Related Hazards and Disaster </t>
  </si>
  <si>
    <t>Enhancement of Weather and Climate Monitoring for Disaster Prevention and Mitigation in Visayas Regions (Cebu Doppler Radar Project)</t>
  </si>
  <si>
    <t>To enhance the Meteorological-Hydrological services of the Cebu PAGASA Regional Office with the upgrading of weather monitoring network and forecasting system which is reliable and multi-functional,, that can provide real-time data whole year round.</t>
  </si>
  <si>
    <t>The projects aims to upgrade the PAGAS's early warning systems and facilities and its weather,, flood and typhoon  forecasting and warning and climate prediction and information services for natural disaster preparedness and mitigation.</t>
  </si>
  <si>
    <t>Engr. Catalino L. Davis</t>
  </si>
  <si>
    <t>01072-2</t>
  </si>
  <si>
    <t>Enhancement of Weather and Climate Monitoring for Disaster Prevention and Mitigation in Visayas Regions (Cebu Doppler Radar Project) Year 2</t>
  </si>
  <si>
    <t>01075</t>
  </si>
  <si>
    <t>Pilot Production and Testing of Biodiesel from Jatropha curcas</t>
  </si>
  <si>
    <t>The key developmental objective of the project is to conduct research and development on the use of jatropha curcas as feedstock for biodiesel to support the overall biodisel industry in the country. Specifically,, it will address the technical,, economic</t>
  </si>
  <si>
    <t>The project will consist of the following activities:
Task 1. Establishment of processing and testing facilities dedicated for Jatropha
Task 2. Jatropha Oil and  Methyl Ester Production and Characterization
Task 3. Prototype development and local f</t>
  </si>
  <si>
    <t>biodiesel processors,, farmers,, researchers,, and other biodiesel industry stakeholders</t>
  </si>
  <si>
    <t>Dr. Nuna Almanzor</t>
  </si>
  <si>
    <t>01077</t>
  </si>
  <si>
    <t>Design,, Fabrication,, Development and Performance Testing of Continuous Flow Cassava Dryer with Matching Rice Hull Fuel-Fed Furnace</t>
  </si>
  <si>
    <t>1. To design,, fabricate,, develop and test the performance of continuous flow dryer for cassava granules.
2. To design,, fabricate,, and develop a ricehull furnace which will be retrofitted in the drying system.</t>
  </si>
  <si>
    <t>The project aims to design,, fabricate,, develop and test the performance of a continuous flow dryer with matching rice hull fuel-fed furnace for cassava granules.  This is in response to need for a low-cost,, versatile,, dryer utilizing organic waste for</t>
  </si>
  <si>
    <t>ALTAMACOR</t>
  </si>
  <si>
    <t>01078</t>
  </si>
  <si>
    <t>Disaster Reduction Through Establishment of Backup Communication and Enhancement of Rapid Tropical Cyclone Impact Assessment and Forecasts Evaluation System</t>
  </si>
  <si>
    <t>1. To ensure the flow of vital arning information to the public during times of emergencies thru the provision of robust and resilient communication system to PAGASA and PHIVOLCS.
2. To provide for inexpensive and highly sustainable redundant communicati</t>
  </si>
  <si>
    <t>The inability of PHIVOLCS and PAGASA to provide prompt warning information to authorities due to the disruption in the communication services greatly magnifies the impact of disasters. A backup communication system is essential for PHIVOLCS and PAGASA not</t>
  </si>
  <si>
    <t>01086</t>
  </si>
  <si>
    <t>Rationalized Upgrading Project of DOST Regional Standards and Testing Laboratories (RSTLs)</t>
  </si>
  <si>
    <t>General Objective: Ugrading of facilities and expanding scope of services of the DOST-RSTLs thereby sustaining the delivery of relevant,, timely and quality services to priority industries in the regions
Specific Objectives:
1.to replace irreparable e</t>
  </si>
  <si>
    <t>This proposal emanated from the need of the DOST RSTLs to upgrade and expand their existing services to keep abreast with developments of the market particularly the food processing industry.  These developments are shown in the results of the recently co</t>
  </si>
  <si>
    <t>Director Brenda Nazareth-Manzano</t>
  </si>
  <si>
    <t>01086-2</t>
  </si>
  <si>
    <t>Rationalized Upgrading Project of DOST Regional Standards and Testing Laboratories (RSTLs)- Year2/4</t>
  </si>
  <si>
    <t>Dir. Brenda L. Nazareth Manzano</t>
  </si>
  <si>
    <t>01086-3</t>
  </si>
  <si>
    <t>Rationalized Upgrading Project of DOST Regional Standards and Testing Laboratories (RSTLs)- Year3/4</t>
  </si>
  <si>
    <t>Dir. Brenda L. Nazareth-Manzano</t>
  </si>
  <si>
    <t>01086-4</t>
  </si>
  <si>
    <t>Rationalized Upgrading Project of DOST Regional Standards and Testing Laboratories (RSTLs)- Year4/4</t>
  </si>
  <si>
    <t>01093</t>
  </si>
  <si>
    <t>Dragon Fruit Processing and Product Development</t>
  </si>
  <si>
    <t>1. To establish protocols on product development of dragonfruit.
2. To process unmarketable and surplus harvest of the fruits and same time preserving its nutrient contanet.
3. To develop quality from dragon fruit as an intial step to commercialization.</t>
  </si>
  <si>
    <t>A. Processing
The dragon fruit will be processed into jam,, puree,, juice and sport drink. Processing procedure will be developed and product improvement will be done.
B. Physico-chemical
The following tests will be done: proximate analysis (mois</t>
  </si>
  <si>
    <t>Dr. Ted Tepora</t>
  </si>
  <si>
    <t>01098</t>
  </si>
  <si>
    <t xml:space="preserve">Hazard Characterization for Decommissioning of the Philippine Research Reactor (PRR-1)
</t>
  </si>
  <si>
    <t>The programs covers the initial phases of decommissioning up to the development and approval of a decommissioning plan
1) To accurately describe the hazard characterization report,, the nature,, quantity and location of radiological and other hazards ins</t>
  </si>
  <si>
    <t>The Philippine Resaerch Reactor (PRR-1) has been non-operational since 1988 and without any funding for repair for about 10 years. The Philippine Nuclear Research Institute,, as the national nuclear regulatory body,, is implementing formal regulations for</t>
  </si>
  <si>
    <t>Mr. Leonardo S. Leopando</t>
  </si>
  <si>
    <t>01101</t>
  </si>
  <si>
    <t>Technology Refinement and Commercialization of PCIERD-BIOTECH Technology on Microbial Rennet Production (TECHNICOM)</t>
  </si>
  <si>
    <t>1. To determine optimum packaging and storage requirement to extend shelf-life of the product;
2. To test/ run the technology on pilot scale and undertake process modification if necessary; and
3. To prepare a feasibility study and commercialization pla</t>
  </si>
  <si>
    <t>The UPLB-BIOTECH developed the technology on the bench scale production,, purification and stabilization of microbial rennet. Rennet production from Rhizopus chinensis via liquid fermentation process using wheat bran as substrate was developed nad it invo</t>
  </si>
  <si>
    <t>Dr. Susan Mercado</t>
  </si>
  <si>
    <t>01110</t>
  </si>
  <si>
    <t>GOP's Counterpart in the JICA Grant Aid Project (JICA Grant): Upgrading of Flood Forecasting and Warning System (FFWS) in the Pampanga and Agno River Basins</t>
  </si>
  <si>
    <t>General:
To upgrade the flood forecasting and warning system in the Pampanga and Agno river basins and major reservoirs/dams in Luzon.
Specific:
1. To replace the existing FFWS telecommunication backbone from 800MHz to 7.5GHz;
2. To rehabilitate exi</t>
  </si>
  <si>
    <t xml:space="preserve">The project will cover the following components: 1) dispatch of Study Missions and Long and Short Term Experts before and during the implementation of the project; 2) provision of new equipment and flood forecasting tools; 3) repair and rehabilitation of </t>
  </si>
  <si>
    <t>01130</t>
  </si>
  <si>
    <t>Development of Standards for Selected Ethnic Food Products - Phase II</t>
  </si>
  <si>
    <t xml:space="preserve">General:
To set-up standrads for selected Philippine ethnic food products that can ensure food safety and harmonize export and domestic requirements for the provision of better access to export markets.
Specific:
1. To develop standards and codes of </t>
  </si>
  <si>
    <t xml:space="preserve">The development of standards for selected ethnic food products will provide a technical guide for local processors to adopt to assure the quality and safety of these ethnic food products and leverage against technical barriers to trade in the liberalized </t>
  </si>
  <si>
    <t>01138</t>
  </si>
  <si>
    <t>Disaster Mitigation Program</t>
  </si>
  <si>
    <t>Tsunami Risk Mitigation Program: Project 2 Tsunami Education,, Awareness Promotion and LGU Capacity Building</t>
  </si>
  <si>
    <t>Education and Information campaigns shall involve the production of earthquake and tsunami information materials,, such as posters,,brochures,, comics,, videos and multimedia devices,, for distribution to the public. Seminar-workshops shall also be conduc</t>
  </si>
  <si>
    <t>Ma. Mylene M. Villegas</t>
  </si>
  <si>
    <t>01139</t>
  </si>
  <si>
    <t>Tsunami Risk Mitigation Program - Project 3: Enhancement of Earthquake and Tsunami Monitoring and Communication Capabilities of PHIVOLCS</t>
  </si>
  <si>
    <t>This project is aimed at developing  the capavility of PHIVOLCS as the national agency for earthquake and tsunami warning.   A prototype simple real-time sensor for tsunami wave detection shall be developed and fabricated,, and the feasibility for its wid</t>
  </si>
  <si>
    <t>Ishmael C. Narag</t>
  </si>
  <si>
    <t>01149</t>
  </si>
  <si>
    <t>Toxic Migrants in Canned and Plastic Packaged Foods and Beverages: Addressing the Safety Issues on Packaging Related Contaminants in Foods</t>
  </si>
  <si>
    <t>The project generally aims to provide scientific data on toxic migrants in canned and plastic packaged foods and beverages addressing the increasing concern on safety issues related to packaging related contaminants. Specifically:
•	To enhance the exis</t>
  </si>
  <si>
    <t>The project was based on the alleged safety issues related to packaging contaminants in packaged products. The growing concerns on these issues are critical both in terms of consumer safety,, and its impact to international trade and/or disputes of the Ph</t>
  </si>
  <si>
    <t>Ms. Josefina L. Diaz</t>
  </si>
  <si>
    <t>01153</t>
  </si>
  <si>
    <t xml:space="preserve">Disaster Mitigation Through the Study of Rainfall Distribution Associated with Flooding Using Radar Data under the     Program Aurora: </t>
  </si>
  <si>
    <t>Project Aurora Bagong Sigla... Kabalikat ay Pag-asa Disaster Mitigation Through the Study of Rainfall Distribution Associated with Flood Using Radar Data.</t>
  </si>
  <si>
    <t>GENERAL OBJECTIVES:
  The projects aims to upgrade the PAGAS's early warning systems and facilities and its weather,, flood and typhoon  forecasting and warning and climate prediction and information services for natural disaster preparedness and mitigat</t>
  </si>
  <si>
    <t xml:space="preserve">The projects aims to upgrade the PAGAS's early warning systems and facilities and its weather,, flood and typhoon  forecasting and warning and climate prediction and information services for natural disaster preparedness and mitigation.
</t>
  </si>
  <si>
    <t>Edwin Manresa</t>
  </si>
  <si>
    <t>01174</t>
  </si>
  <si>
    <t>Development/Improvement of Transport Packaging Technology for Non-Food Products (House Decor and Furniture)</t>
  </si>
  <si>
    <t xml:space="preserve">Year 3:
To develop/improve the transport packaging technology (structure and cushion) for non-food products (furniture and house decors) and comply with existing international standards at minimum cost possible. Specifically,,
1.	To develop/improve the </t>
  </si>
  <si>
    <t xml:space="preserve">The project will focus on developing linkages and/or collaboration with the following:
· International institutions like the International Safe Transit Association (ISTA),, IAPRI and China National Packaging Corporation (CNPC);
· local government units </t>
  </si>
  <si>
    <t>Daisy E. Tañafranca / Ericson T. Nolasco</t>
  </si>
  <si>
    <t>01175</t>
  </si>
  <si>
    <t xml:space="preserve">Establishment,Implementation and Maintenance of Management Systems in all RDIs and Regional Offices: </t>
  </si>
  <si>
    <t xml:space="preserve">Establishment,,Implementation and Maintenance of Management Systems in all RDIs and Regional Offices: Project 3.  Establishment and Implementation of Quality Management Systems in Accordance with ISO 9001-Year 1
</t>
  </si>
  <si>
    <t>General Objective: To establish,, implement and maintain the quality management systems in all DOST RDIs,, ROs,, PCIERD,, PCARRD and the DOST Central-Office
Specific Objectives:
1. Provide awareness programs in ISO 9001 to RDIs,, ROs and the DOST Cent</t>
  </si>
  <si>
    <t xml:space="preserve">This is Project 3 of the DOST Program "Establishment,, Implementation and Maintenance of Management Systemsin all DOST RDIs and Regional Offices. Project 3 aims to establish,, implement and maintain the quality management systems in all DOST RDIs,, ROs,, </t>
  </si>
  <si>
    <t>Dr. Danilo Pilar</t>
  </si>
  <si>
    <t>01176</t>
  </si>
  <si>
    <t>Establishing Collaboration and Linkages for a Philippine Halal Science Laboratory Network thru Chulalongkorn University's Halal Science Center Laboratory Networking for Halal</t>
  </si>
  <si>
    <t>to establish scientific cooperation with the Halal Center of Cholalongkorn University in Thailand</t>
  </si>
  <si>
    <t>01199</t>
  </si>
  <si>
    <t>Method Validation for Trans Fatty Acid Using Virgin Coconut Oil and other Fats and Oils</t>
  </si>
  <si>
    <t xml:space="preserve">1. To generate sufficient data on trans fatty acid content of virgin coconut oil and other fats and oil using the following parameters: precision,, accuracy and linear range
2. To determine the trans fatty acid,, fatty acid profile,, moisture of VCO and </t>
  </si>
  <si>
    <t>This project shall investigate the presence of trans fatty acid in VCO produced from four different processesing methods and other fats and oils.</t>
  </si>
  <si>
    <t>Julita Ardeña</t>
  </si>
  <si>
    <t>01208</t>
  </si>
  <si>
    <t>An Innovative Rainwater Harvesting System (IRHS): A Practical Option to the Impending Water Crisis (TECHNICOM)</t>
  </si>
  <si>
    <t xml:space="preserve">The general objective of this project is to come up with an innovative system and designs of a  Rainwater Harvesting System (RHS) which could become our best option to cushion the effects of a worst case scenario of fresh water shortages.   </t>
  </si>
  <si>
    <t>Humanity from the very start,, depends on water for survival as well as for convenience The supply of fresh water was not a problem or as critical not so long ago. The presence of natural watersheds and river basins,, un-abused by humans,, from where fres</t>
  </si>
  <si>
    <t>Antonio F. Mateo</t>
  </si>
  <si>
    <t>01217</t>
  </si>
  <si>
    <t>Commercial Scale Verification of PTRI-Developed Natural Dye Technologies as Environment Friendly Coloration Alternative for Indigenous Philippine Textiles and Apparels (TECHNICOM)</t>
  </si>
  <si>
    <t>GENERAL
To verify through commercial scale production the technical and commercial viability and the social acceptability of environment friendly natural dyeing technologies for textiles and apparels in aid of fast tracking adoption and commercializati</t>
  </si>
  <si>
    <t>The revival of natural dyes through a scientofic and technical approach is bound by socio-cultural relevance and acceptability. the renewed interest in the natural dyes trancends fashion trends of the whimsical color forecasts of the season. Above all oth</t>
  </si>
  <si>
    <t>Julius Leaño</t>
  </si>
  <si>
    <t>01219</t>
  </si>
  <si>
    <t>Geochemical Mineralogical and Geophysical Characterization of Philippine Ni Cu and Au ores and related deposits: Search for new exploration ore beneficiation and environmental benchmarks</t>
  </si>
  <si>
    <t>This project aims to:
1) investigate trace metal concentration patterns in hosts and mineralized rocks that would be useful in identifying potential precious and base metal deposits;
2) investigate the concentration and chemical form of waste metals</t>
  </si>
  <si>
    <t xml:space="preserve">Nickel,, copper,, and gold are the prime metal targets of mineral exploration in the Philippines at present. This study can help in finding new exploration markers that will be useful in the search for these mineral deposits by addressing the following: 
</t>
  </si>
  <si>
    <t>Dr. Carlo A. Arcilla</t>
  </si>
  <si>
    <t>01225</t>
  </si>
  <si>
    <t>Arc-Continent Collision in West Central Philippines: Implication on Resource Potential and Natural Hazards</t>
  </si>
  <si>
    <t xml:space="preserve">General:
To determine the nature,, extent and timing of arc-continent collision in Mindoro and adjacent islands and assess the natural hazards,, including relative mean sea level changes,, and mineral resource potential in the region resulting from such </t>
  </si>
  <si>
    <t>The western Pacific-SE Asia presents a considerable challenge for many earth scientists wishing to understand the tectonic processes and plate tectonic evolution. The region is the focal point about which the Indo-Australia,, Pacific and Eurasian Plates a</t>
  </si>
  <si>
    <t>Dr. Carla B. Dimalanta</t>
  </si>
  <si>
    <t>01227</t>
  </si>
  <si>
    <t>Nuclear Security of Internal Cargoes: Megaports Initiative</t>
  </si>
  <si>
    <t>Development objective: To strengthen and enhance the security of the State against illicit nuclear/radioactive materials that may find their way to Philippine shores through the global maritime system.
Specific objectives:
 a. through biateral coopera</t>
  </si>
  <si>
    <t>01230</t>
  </si>
  <si>
    <t>Application of Sediment Quality Guidelines in Assessing Metal Contamination of Tributaries Along Pasig River</t>
  </si>
  <si>
    <t>General Objective: The main objectives of the study is to explore the application of sediment quality guidelines in assessing the extent of metal contamination of the sediments along Pasig River and its major tributaries.</t>
  </si>
  <si>
    <t>Dr. Rogelio A. Panlasigui</t>
  </si>
  <si>
    <t>01232</t>
  </si>
  <si>
    <t>Development of a Refrigerant Recovery Machine for R-134a (TECHNICOM)</t>
  </si>
  <si>
    <t>The project study aims to develop a prototype for a refrigerant management unit,, which will recover,, filter and store more refrigerants from Car-air Conditioning units and refrigerators. It also looks forward to minimize the release of R-134a into the a</t>
  </si>
  <si>
    <t>Refrigeration like any other technology is coupled with bare effects. It is believed that refrigerants are the prime source of the ill effects to our environment which when  neglected could mean disaster and turmoil to the human race.</t>
  </si>
  <si>
    <t>Bilomar N. Floresca</t>
  </si>
  <si>
    <t>01234</t>
  </si>
  <si>
    <t xml:space="preserve">Establishment, Implementation and Maintenance of Management System in all DOST RDIs and ROs: </t>
  </si>
  <si>
    <t>Establishment,, Implementation and Maintenance of Management System in all DOST RDIs and ROs: Project 4: Upgrading of Facilities of the DOST Research and Develoment Institutes (RDIs) in support to Research and Development (R&amp;D) and Scientific and Technolo</t>
  </si>
  <si>
    <t>General: To upgrade the facilities of RDIs in support to R&amp;D and S&amp;T services.
Specific:
1. To replace worn-out equipment that are frequently used in the conduct of R&amp;D and S&amp;T services
2. To renovate/improve existing facilities needed in the condu</t>
  </si>
  <si>
    <t>The RDIs envisioned the upgrading of their existing R&amp;D and testing facilities to be able to respond quickly and efficiently to the requirements of their clients who are in turn much pressured by market and regulatory requirements brought about by trade l</t>
  </si>
  <si>
    <t>01239</t>
  </si>
  <si>
    <t>Utilization of Coco-Methyl Ester (CME) as Diesel Fuel Substitute in Romblon (Phase 3) Performance Testing for Power Generation (TECHNICOM)</t>
  </si>
  <si>
    <t>To conduct assessment and performance test using 5% CME fuel blend with diesel fuel at the Tablas NPC  Diesel Power Plant  (DPP)</t>
  </si>
  <si>
    <t xml:space="preserve">An assessment and performance test using 5% CME fuel blend with diesel fuel will be conducted at the Tablas NPC  Diesel Power Plant  (DPP). Eenergy audits will also be conducted at the Tablas DPP
</t>
  </si>
  <si>
    <t>Mr. Wilfredo Balais</t>
  </si>
  <si>
    <t>01241</t>
  </si>
  <si>
    <t>Development of Precast Concrete Pavement Panel in the Philippines</t>
  </si>
  <si>
    <t>General Objective:
The study aims to develop an alternative method in rapid repair/replacement of deteriorated concrete pavement by use of precast technology.</t>
  </si>
  <si>
    <t>01246</t>
  </si>
  <si>
    <t>Establishment of Standards for Ethnic Food: Hot Smoked Fish (Tinapa) and Yam (Ube) Jam</t>
  </si>
  <si>
    <t>To review draft standards and recommended codes of practices for hot smoked fish (tinapa) and yam or ube jam by Commodity Working Group (CWG) and the ITDI Food Standards Technical Committee (FSTC) for submission to BFAD.</t>
  </si>
  <si>
    <t>The Bureau of Food and Drugs (BFAD) has defined ethnic foods are food products that use indigenous raw materials,, ingredients,, condiments,, spices or blends of these; using methods of preparation and serving suggestions that produe distinct sensory prop</t>
  </si>
  <si>
    <t>Ms. Teresita S. Palomares</t>
  </si>
  <si>
    <t>01249</t>
  </si>
  <si>
    <t>Establishment of Doppler Weather Radar Network to Support Sustainable Socio-Economic Development in MIndanao: Phase I</t>
  </si>
  <si>
    <t>General Objective: 
The project aims to establish Doppler weather radar network in Mindanao for weather monitoring,, prediction and forecasting. The Doppler radar systems shall provide realtime data and information to support early warning of weather r</t>
  </si>
  <si>
    <t xml:space="preserve">Next to Luzon,, Mindanao is the second largest island in the Philippine archipelago. It is strategically located within the East ASEAN region and almost equidistant to the eastern sections of Indonesia,, Malysia and Brunei Darussalam. Its contribution in </t>
  </si>
  <si>
    <t>01253</t>
  </si>
  <si>
    <t>Product Optimization and Market Testing of Dessert Red Wine from Purple Taro and Black Rice
Component 1. Product Optimization of Dessert Red Wine from Purple Taro and Black Rice
Component 2. Market Research and Feasibility Analyses of Dessert Red Wine f</t>
  </si>
  <si>
    <t>General Objective:
This research will utilize the purple taro as substitute of red rice in the production and optimization of the dessert red wine and determine its market potential in upscale production. The quality of red wine from purple taro will als</t>
  </si>
  <si>
    <t>In this study,, dessert wine will make use of purple taro as a substitute black rice. This is in line with Philrootcrops goal of producting nutritious products for the health and well being of the population. The current technology is an adaptation of the</t>
  </si>
  <si>
    <t>Dr. Julie D. Tan</t>
  </si>
  <si>
    <t>01259</t>
  </si>
  <si>
    <t>Large Scale Production of Iron Rice Premix (IRP) and Iron Fortified Rice (IFR) for Market Trial in Orion,, Bataan (TECHNICOM)</t>
  </si>
  <si>
    <t>General: 	
To conduct large scale production of iron rice premix (IRP) and iron fortified rice (IFR) for the consumption of Orion,, Bataan  
Specifically: 
1.	To standardize the production runs of iron rice premix (IRP) and iron fortified rice (IFR</t>
  </si>
  <si>
    <t xml:space="preserve">This proposed study is a technical component of a bigger project entitled Market Trial on Iron Fortified Rice in the Philippine to be funded by ILSI-CHP,, Japan. The purpose of the maret trial is to effectively promote the benefits of iron fortified rice </t>
  </si>
  <si>
    <t>Ms. Marcela C. Saises,, FNRI</t>
  </si>
  <si>
    <t>01260</t>
  </si>
  <si>
    <t>Enhancement of the Capability of Meteorological Personnel in Climate Change Issues and Concerns</t>
  </si>
  <si>
    <t>1. Provide a forum for local scientists and individuals interested in climate change issues and on-going researches in the Philippines.
2. Provide opportunities for networking and collaboration among institutions to address climate change issues.
3. Inc</t>
  </si>
  <si>
    <t>The convention will engage local,, regional and national scientists as well as significant members of the business and environment communities facilitate in a discussion to better understand the impacts of climate change,, climate change research and issu</t>
  </si>
  <si>
    <t>01266</t>
  </si>
  <si>
    <t>Strengthening the Disaster Preparedness Capacities for Meteological Hazards</t>
  </si>
  <si>
    <t>The primary objective of this project is to upgrade PAGASA's observation capacities and provide reliable meteological and hydrological information to the public.</t>
  </si>
  <si>
    <t>In the field of weather forecasting and warning,, accurate weather data from meteological stations are crucial. Without reliable information,, many areas of the country,, which are prone to extreme weather events are always put to risk. This is demonstrat</t>
  </si>
  <si>
    <t>01268</t>
  </si>
  <si>
    <t>Harnessing BIOTECH Microbial Strains for Bioethanol Production from Viable Feedstock Materials</t>
  </si>
  <si>
    <t xml:space="preserve">Evaluation,, Validation and Business Analysis of Ethanol Production from Alternative Substrates Using BIOTECH Yeast Strains 
</t>
  </si>
  <si>
    <t>1.	To identify high ethanol producing yeast strains from BIOTECH yeast collection,, preferably with thermotolerant and osmotolerant properties,, specific for sugarcane juice,, sweet sorghum juice and cassava hydrolysates.
2.	To characterize the performan</t>
  </si>
  <si>
    <t>When the Biofuels R&amp;D Program was launched,, as part of the mandate of the Philippine Biofuels Act of 2006 (RA 9367),, one of the major thrusts is to develop microbial technologies that can improve alcohol fuel production.  In this connection,, the projec</t>
  </si>
  <si>
    <t>Dr. Fidel Rey P. Nayve</t>
  </si>
  <si>
    <t>01269</t>
  </si>
  <si>
    <t>Improvement of Yeast Strains for Industrial Ethanol Production</t>
  </si>
  <si>
    <t xml:space="preserve">1. To select for natural markers that will differentiate parental strains to be subjected for protoplast fusion;
2. To optimize conditions for protoplast fusion;
3. To obtain fusant of Saccharomyces cerevisiae,, S. coreanus,, kluveromyces marxianus and </t>
  </si>
  <si>
    <t>A BIOTECH yeast isolate,, HBY3,, was introduced to the local ethanol industry over 15 years ago and is still being used by some factories today.  More recently,, isolates with high temperature tolerance and high ethanol yield were discovered.  It is the g</t>
  </si>
  <si>
    <t>Irene G. Pajares</t>
  </si>
  <si>
    <t>01270</t>
  </si>
  <si>
    <t>High-Cell Density Ethanol Fermentation of Appropriate Feedstock Materials Using Selected Yeast and  Zymomonas Strains</t>
  </si>
  <si>
    <t>General Objective:
To beef-up collection of Zymomonas isloates using PCR-based methods.
Specific Objectives:
1. To encourage the faculty and research staff of SUCs and HEIs to undertake appropriate researches attuned to the needs of SMEs;
2. To cxreat</t>
  </si>
  <si>
    <t>The project involves the identification,, assessment and compilation of the research accomplishments and outputs of academe-based researchers in CLIERDEC member-schools. It also endeavors to provide technical and financial assistance for the commercializa</t>
  </si>
  <si>
    <t>Dr. Francisco B. Elegado</t>
  </si>
  <si>
    <t>01271</t>
  </si>
  <si>
    <t>Evaluation of Pollution Potential of the Sweet Sorghum-Based Distillery Effluent</t>
  </si>
  <si>
    <t>1. To evaluate the biodegradability of sweet sorghum distillery effluent using simple anaerobic digestion experiments. 
2. To conduct advanced oxidation processes like ozonation and electrodialysis to supplement or to be tandemed with biological treatmen</t>
  </si>
  <si>
    <t>The utilization of the sweet sorghum distillery effluents for agricultural purposes (similar to what has been done for the molasses-based biodigester effluent) will also be looked into. Greenhouse experiments will be conducted following the Fertilizer and</t>
  </si>
  <si>
    <t>Mr. Lorenzo M. Fabro,, Jr.</t>
  </si>
  <si>
    <t>01273</t>
  </si>
  <si>
    <t>Enhancing Our Geohazard Mitigation and Management Capabilities by Adopting Appropriate and Cost-effective Technologies</t>
  </si>
  <si>
    <t>To develop a simplified,, graphical hazard and risk assessment procedure for rain-induced,, shallow-depth landslide that can be employed by communities and barangays in the Philippines.</t>
  </si>
  <si>
    <t>Thorough review of present landsliding,, potential evaluation and prediction methodologies. The overall scoring methods that have been develop so far shall be reviewed to identify criteria that are appropriate for the Philippine setting and for community-</t>
  </si>
  <si>
    <t>01277</t>
  </si>
  <si>
    <t>Development of a High Fiber,, Low Glycemic Index and High-Electrolyte Energy Drink from Coconut Water</t>
  </si>
  <si>
    <t>The best sample will be analyzed for electrolyte,, microbial,, fiber content and glycemic</t>
  </si>
  <si>
    <t>This will address the effect of electrolyte or solute variability with the coconut maturity. Measuring the levels of the electrolytes,, glucose and proteins at different maturity (in months) of the coconut fruit,, this provide information on the ideal age</t>
  </si>
  <si>
    <t>Mr. Chester Deocaris,, MS</t>
  </si>
  <si>
    <t>01282</t>
  </si>
  <si>
    <t>Establishment of Early Warning System for Disaster Mitigation in the Philippines (KOICA GOP Counterpart)</t>
  </si>
  <si>
    <t>To establish an early warning system in the Aurora,, Jaluar and Agus river basins for disaster mitigation.</t>
  </si>
  <si>
    <t>The Philippines,, because of its geographical setting is prone to extreme climate and weather events like flodds and droughts. These events are attributed to El Niño Southern OScillation (ENSO) which causes drought nad by weather causing phenomena such as</t>
  </si>
  <si>
    <t>Susan Espinueva</t>
  </si>
  <si>
    <t>01285</t>
  </si>
  <si>
    <t xml:space="preserve">Reconstruction of Quaternary Eruptions of Philippine Volcanoes and Consequent Changes in the Marine Environment </t>
  </si>
  <si>
    <t>Tephrochonologic Studies in Bicol Region and West Philippine Basin - Project 1</t>
  </si>
  <si>
    <t>Project 1 primary aims to identofy large explosive eruptions that affected the Bicol Region and Western Pacific Basin for the last 1M yrs. by examining tephra in marine and land record.</t>
  </si>
  <si>
    <t>Geochemical and age database compilation - a ageochemical and age database of published Quarternary tephras will be compiled and will serve as a working list of of potential volcanic sources.</t>
  </si>
  <si>
    <t>01285-2</t>
  </si>
  <si>
    <t>Tephrochonologic Studies in Bicol Region and West Philippine Basin - Project 1 Year 2</t>
  </si>
  <si>
    <t>New</t>
  </si>
  <si>
    <t>01287</t>
  </si>
  <si>
    <t>Development of a Non-Expert Tool for Site-Specific Evaluation of Rain-Induced Landslide Susceptibility</t>
  </si>
  <si>
    <t>To develop a simplified,, graphical hazard and risk assessment procedure for rain-induced,, shallow-depth landslide tha can be employed by communities and barangays in the Philippines.</t>
  </si>
  <si>
    <t>One effect of global warming,, especially in tropical countries like Philippines,, is more frequent very heavy and extreme precipitation events. More heavy rainfall will likely increase the occurrence of rain-induced landslides than can cause tremendous l</t>
  </si>
  <si>
    <t>Eduardo T. Bagtang / Dr. Daniel Peck</t>
  </si>
  <si>
    <t>01289</t>
  </si>
  <si>
    <t>Studies of Philippine Volcanoes</t>
  </si>
  <si>
    <t>1. To develop a comprehensive monitoring model fro each monitored active volcano.
2. To predict a forthcoming eruption.
3. To issue appropriate hazard warnings particularly to the most endangered communities at the basal slopes of the volcano.</t>
  </si>
  <si>
    <t>The project proposes to operate,, maintain and continuously improve/upgrade the various volcano stations/observatories and observation system across the country to study and closely  monitor the most active volcanoes in the Philippines.</t>
  </si>
  <si>
    <t>01303</t>
  </si>
  <si>
    <t xml:space="preserve">Enhancement of PAGASA Weather Surveillance Radar Network for Nowcasting and Early Warning of Weather-Related Hazards and Disaster  </t>
  </si>
  <si>
    <t>Upgrading of Baguio Radar for Enhanced Early Warning,, Weather Forecasting and Typhoon Warning Services</t>
  </si>
  <si>
    <t>The project aims to strengthen the PAGASA's weather observational capabilitiy and early warning systems for a more accurate severe weather monitoring and forecasting and typhoon warning services.
Specifically:
     1. To upgrade the Baguio Radar Stati</t>
  </si>
  <si>
    <t>01304</t>
  </si>
  <si>
    <t>Enhancement of PAGASA Weather Surveillance Radar Network for Nowcasting and Early Warning of Weather-Related Hazards and Disaster</t>
  </si>
  <si>
    <t>Establishment of Doppler Weather Radar Network to Support Socio-Economic Development in Mindanao</t>
  </si>
  <si>
    <t>The project aims to strengthen the PAGASA's weather observational capabilitiy and early warning systems for a more accurate severe weather monitoring and forecasting and typhoon warning services.
Specific Objectives:
1. To establish Doppler Radar Stat</t>
  </si>
  <si>
    <t>01304-2</t>
  </si>
  <si>
    <t>Establishment of Doppler Weather Radar Network to Support Socio-Economic Development in Mindanao Year 2</t>
  </si>
  <si>
    <t>Dr. Vicente B. Malano</t>
  </si>
  <si>
    <t>01305</t>
  </si>
  <si>
    <t xml:space="preserve">Development of Nowcasting System for Metro Manila-PGMA Counterpart
</t>
  </si>
  <si>
    <t xml:space="preserve">General objective of the project:
The project aims to upgrade the observational capability of the weather radar network of PAGASA for monitoring and nowcasting of weather-related disturbances sucha as typhoons,, monsoon surges,, easterly waves and local </t>
  </si>
  <si>
    <t>01306</t>
  </si>
  <si>
    <t>Enabling Communities for the Adoption of Disaster Prevention and Preparedness Measures for Areas Prone to Floods and Rain-Induced Landslides -GOP Counterpart</t>
  </si>
  <si>
    <t>General objectives of the project:
The project aims to upgrade the observational capability of the weather radar network of PAGASA for monitoring and now-casting of weather-related disturbances such as typhoons,, monsoons surges,, easterly waves and loca</t>
  </si>
  <si>
    <t>Nathaniel Servando</t>
  </si>
  <si>
    <t>01306-2</t>
  </si>
  <si>
    <t>Enabling Communities for the Adoption of Disaster Prevention and Preparedness Measures for Areas Prone to Floods and Rain-Induced Landslides -GOP Counterpart Year 2</t>
  </si>
  <si>
    <t>Dr. Nathaniel T. Servando</t>
  </si>
  <si>
    <t>01309</t>
  </si>
  <si>
    <t>Photocatalytic Treatment of Colored Wastewater from Textile Industries (ERDT)</t>
  </si>
  <si>
    <t>1. To assess the color problem of a textile industry in the Philippines.
2. To prepare a composite catalyst using the sol-gel method for photocatalytic oxidation of dye.
3. To characterize the catalysts prepared using BET,, SEM,, TEM,, TGA and FTIR</t>
  </si>
  <si>
    <t>The release of the synthetic dyes,, which are used extensively in textile industries in the environment,, is considered to be a major environmental issue that needs to be addressed properly. The effluents containing dyestuffs from these industries can var</t>
  </si>
  <si>
    <t>Dr. Susan M. Gallardo</t>
  </si>
  <si>
    <t>01311</t>
  </si>
  <si>
    <t xml:space="preserve">Biofuel Production Technology Program </t>
  </si>
  <si>
    <t>Transesterification of Jatropha curcas Oil and Coconut Oil  by Microwave Irradiation - (ERDT)</t>
  </si>
  <si>
    <t>To determine the optimum transesterification parameters of Jatropha curcas oil  and coconut oil  to produce the maximum methyl ester (biodiesel) yield using microwave heating and conventional heating.</t>
  </si>
  <si>
    <t xml:space="preserve">Biodiesel is gaining a lot of attention nowadays mainly because of the growing concern over the depletion of fossil fuels as well as the concern over the emisions produced by burning these fossil fuels.The project seeks to study an alternative process of </t>
  </si>
  <si>
    <t>Dr. Susan A. Roces</t>
  </si>
  <si>
    <t>01312</t>
  </si>
  <si>
    <t>Enzyme-Catalyzed Conversion of Used Cooking Oil into Biodiesel (ERDT)</t>
  </si>
  <si>
    <t>The study aims to optimize the transesterification reaction of the used cooking oil. The conservation of the triglycerides in the cooking oil to triacyl ester in an hour would be determined on the different parameters such as temperature,, structures of a</t>
  </si>
  <si>
    <t>Biodiesel has been used as a replacement for petroleum diesel. It is commercially the most attractive alternative fuel for its numerous environmental,, mechanical and econpmical advantages. These advantages include the following: it is plant-rather than p</t>
  </si>
  <si>
    <t>John Ysrael Baluyut</t>
  </si>
  <si>
    <t>01313</t>
  </si>
  <si>
    <t>Dragon Fruit Product Utilization, Post-Harvest, Processing and Product Development</t>
  </si>
  <si>
    <t>Processing and Development of Dragon Fruit Products to Wine and Cider Vinegar</t>
  </si>
  <si>
    <t xml:space="preserve">General Objective:	This research project generally aims to utilize unmarketable and surplus harvest of dragon fruit for product development.
Specific Objectives: 	
1.	To establish protocols in the production of dragon fruit wine and cider vinegar;
</t>
  </si>
  <si>
    <t>Also known as the Dragon Fruit,, the Pitaya is a stunningly beautiful fruit with an intense color and shape,, magnificent flowers and a delicious taste. Commercial cultivation of the Hylocereus,, Selenicereus and Cereus genera for their fruits has been ca</t>
  </si>
  <si>
    <t>Dr. Teddy F. Tepora,, CvSU</t>
  </si>
  <si>
    <t>01314</t>
  </si>
  <si>
    <t>Pilot Testing of Dragon Fruit Processed Products: Jam,, Jelly,, Puree and Juice (Flavored Drink) (TECHNICOM)</t>
  </si>
  <si>
    <t xml:space="preserve">General:
To conduct pilot production and market testing of dragon fruit jam,, jelly,, puree and juice.
Specific:
1.	To determine the technical requirements of the pilot production of dragon fruit jam,, jelly,, puree,, and juice from laboratory scale
</t>
  </si>
  <si>
    <t>Pitaya is the common name of the dragon fruit,, Hylocereus undatus (Haw.) Britton and Rose. It is also called “dragon fruit” because of the bright pink to red,, green tipped overlapping scales covering the fruit. The fruit has been considered the most bea</t>
  </si>
  <si>
    <t>01321</t>
  </si>
  <si>
    <t xml:space="preserve">Fertilizer R&amp;D </t>
  </si>
  <si>
    <t xml:space="preserve">Natural Fertilizer Utilizing Jatropha Pressed Cake - Project 2 </t>
  </si>
  <si>
    <t>To undertake studies on the biological applicaitons of Jatropha pressed cake for use in phamaceutical and health-care products.</t>
  </si>
  <si>
    <t>Jatropha pressed cake will be subjected to phytochemical studies/characterization of compounds that remain after the oil was removed. The safety assessment of the pressed cake will be determined. The healh benefits and/or biological properties of the crud</t>
  </si>
  <si>
    <t>01333</t>
  </si>
  <si>
    <t xml:space="preserve">Dragon Fruit Product Utilization, Post-Harvest, Processing and Product Development </t>
  </si>
  <si>
    <t>Establishment,, Implementation and Maintenance of Management System in all DOST RDIs and Regional Offices Project 2. Provision of Reference Materials and Subsequent Conduct of Proficiency Testing Program- Year 2</t>
  </si>
  <si>
    <t>General:
1. To improve tje quality and international comparability of analytical data from improved performance of Philippine food laboratories though through the use of food Reference Materials (RMs) and conduct of Proficiency Tests (PT)</t>
  </si>
  <si>
    <t>Ms. Teresita Portugal</t>
  </si>
  <si>
    <t>01335</t>
  </si>
  <si>
    <t xml:space="preserve">Dragon Fruit Product Utilization, POst-Harvest, Processing and Product Development </t>
  </si>
  <si>
    <t>Establishment,, Implementation and Maintenance of Management System in all DOST RDIs and Regional Offices Project 2. Provision of Reference Materials and Subsequent Conduct of Proficiency Testing Program- Year 3</t>
  </si>
  <si>
    <t xml:space="preserve">General:
1. To improve tje quality and international comparability of analytical data from improved performance of Philippine food laboratories though through the use of food Reference Materials (RMs) and conduct of Proficiency Tests (PT) </t>
  </si>
  <si>
    <t>Teresita R. Portugal</t>
  </si>
  <si>
    <t>01336</t>
  </si>
  <si>
    <t xml:space="preserve">ERDT Better Mine Program </t>
  </si>
  <si>
    <t>Alternative Technology for Processing of Laterite Ores: Fe-Ni Production (ERDT)</t>
  </si>
  <si>
    <t xml:space="preserve">The ultimate aim of the project is to achieve a detailed understanding of nickel oxide and laterite ores reduction by methane containing gas,, and to assess the feasibility of a new,, more energy-efficient technology for the processing of laterite
ores.
</t>
  </si>
  <si>
    <t>Technology for production of ferronickel alloys include carbothermic reduction of laterite ores and smelting in high temperature furnaces. Disadvantages of these processes are their reliance on metallurgical coke,, high energy consumption and environmenta</t>
  </si>
  <si>
    <t>Dr. Nathaniel M. Anacleto</t>
  </si>
  <si>
    <t>01350</t>
  </si>
  <si>
    <t xml:space="preserve">GOP's Counterpart in the JICA Grant: Improvement of Flood Firecasting and Warning System (FFWS) in the Pampanga and Agno River Basin
</t>
  </si>
  <si>
    <t>OBJECTIVES:
Main:To upgrade the flood forecasting and warning system in the Pampanga and Agno River basins and major reserviors/dams in Luzon.
Specific:
1. To replace the existing FFWS telecommunication backbone from 800Mhz to 7.5GHz.
2. To rehabilita</t>
  </si>
  <si>
    <t>Flood forecasting and warning is one of the major operational services of PAGASA. Among he provinces that benefited from this non-structural flood mitigating activity are the communities in the flood prone areas of Pampanga,, Nueva Ecija and Bulacan who w</t>
  </si>
  <si>
    <t>01354</t>
  </si>
  <si>
    <t>DRINK - DRINKING WATER IN EVERY HOME</t>
  </si>
  <si>
    <t>Development of biological + ozonation process as treatment for effluents of distillery and other large-water-demand industries with the prospect of water recycling - (ERDT)</t>
  </si>
  <si>
    <t>The main objective of the study is to develop a process involving both biological (anaerobic and aerobic) processes and ozonation for the treatment of wastewater from large-water-demand industries and wastewater containing persistent organic compounds. Th</t>
  </si>
  <si>
    <t>To address objective 1,, wastewater from a distillery,, sugarmill/refinery,, fish or meat processing wastewater having lipid level,, pulp/papermill and colored textile wastewater will be characterized in terms of dissolved and suspended solid fraction,, c</t>
  </si>
  <si>
    <t>Dr. Analiza P. Rollon</t>
  </si>
  <si>
    <t>01356</t>
  </si>
  <si>
    <t>GRASS-Green Affordable Shelter Systems - Program Label - ERDT on Envi &amp; Infra Program 2:</t>
  </si>
  <si>
    <t>[GRASS-UP(a)] Leak-Proof Pre-cast Panels for Modular Housing Projects -  ERDT-ENI-2-GRASS (ERDT)</t>
  </si>
  <si>
    <t>a) To document existing technologies,, practices and specifications related to precast panel production and precast system construction;
b) To establish a reliable performance assessment methods and facility for precast components and systems; and
c) To</t>
  </si>
  <si>
    <t>1. Literature review and data gathering through interview and survey activities.
2. Modeling the joint - stress distribution and transfer.
3. Design and construction of testing facility as well as test protocols.
4. Actual precast panel testing.
5. Dr</t>
  </si>
  <si>
    <t>Dr. Nathaniel B. Diola</t>
  </si>
  <si>
    <t>01359</t>
  </si>
  <si>
    <t xml:space="preserve">Development of Low-Cost Investment Casting Technology  </t>
  </si>
  <si>
    <t>Low-Cost Sand Blasting Equipment and Process for Non-Ferrous and Ferrous Casting</t>
  </si>
  <si>
    <t>To develop low-cost sand blasting equipment and process for non-ferrous and ferrous</t>
  </si>
  <si>
    <t>Review of the operation concepts of expensive sand blasting process for ferrous as well as non ferrous metal casting will be conducted. The project will also involve designing of a low-cost sand blasting equipment that can be easily fabricated by small fa</t>
  </si>
  <si>
    <t>01362</t>
  </si>
  <si>
    <t xml:space="preserve">Development of Low-Cost Investment Casting Technology </t>
  </si>
  <si>
    <t xml:space="preserve">Development of Alternative Process/Equipment for Low-Cost Wax Injection in Investment Casting </t>
  </si>
  <si>
    <t>****</t>
  </si>
  <si>
    <t>01365</t>
  </si>
  <si>
    <t>Pilot-Scale Verification of Selected Natural Dye Powder Production and Textile Application Technologies</t>
  </si>
  <si>
    <t>General:
To verify the technical and commercial viability of natural dye powder production and textile application technologies in the pilot scale,, in collaboration with the private sector ,, in aid of fast tracking transfer and commercialization.
Spec</t>
  </si>
  <si>
    <t>A pilot-verified technology on dye powder production and textile application improves the chances of eventual successful commercialization. Aside from the environmental significance on the use of natural dye powdres of textile coloration,, the business co</t>
  </si>
  <si>
    <t>Julius L. Leaño</t>
  </si>
  <si>
    <t>01366</t>
  </si>
  <si>
    <t>Assessment of the Commercial Viability of Banana and Pineapple Fibers for Nonwoven Fabrics (TECHNICOM)</t>
  </si>
  <si>
    <t>General:
To develop nonwoven fabrics from banana and pineapple fibers in blend with other fibers suitable for hometextiles and related applications.
Specific:
1. To establish a more cost competitive banana and pineapple fiber pretreatment technolog</t>
  </si>
  <si>
    <t>The growing environmental concern and the increasing awareness on the negative effects of artificial products to people and the environment have prompted producers and manufacturers to explore opportunities for utilizing natural raw materials for their pr</t>
  </si>
  <si>
    <t>Nora B. Mangalindan</t>
  </si>
  <si>
    <t>01367</t>
  </si>
  <si>
    <t>Pilot Scale Spinning of Piña Blended Yarns in the Cotton System for Circular Knitting (TECHNICOM)</t>
  </si>
  <si>
    <t>1. To produce a knitted fabric of piña blend that eill suit the contemporary fashion.
2. To establish specification for piña blendyarn adoptable to the critical need of circular kniting process.
3. To evaluate knitting performance.</t>
  </si>
  <si>
    <t>Indegenous fibers have greatly influenced the world of fashion. Being natural with superior aesthetic qualities and flexibility to be transformed into functional and innovatively designed products. This prompts the shift of demand from synthetic fabric to</t>
  </si>
  <si>
    <t>Engr. Jovita Hayin</t>
  </si>
  <si>
    <t>01369</t>
  </si>
  <si>
    <t>LGU Networking Land Use Planning and Development: A Pilot Study for the City and Municipalities of Bulacan Province</t>
  </si>
  <si>
    <t>01382</t>
  </si>
  <si>
    <t>Strengthening the Philippine ETV Program</t>
  </si>
  <si>
    <t>Strengthening the Philippine Environmental Technology Verification Program,, Activity 5: Hosting of the 4th International ETV Forum and Meeting of the International Working Group-Environmental Technology Verification (IWG-ETV)</t>
  </si>
  <si>
    <t>General:
     To address the requirements of the Philippine ETV program to accelerate the development and deployment of environmentally sound technologies to address common environmental challenges.
Specially,, the project aims to:
1. Expand the covera</t>
  </si>
  <si>
    <t>Discussed the potential of internationally harmonized ETV programs being implemented in the different countries in order to optimize efforts on ETV and help spread the use of environmentally-sound technologies.
With moves to harmonize the conduct of ET</t>
  </si>
  <si>
    <t>Engr. Reynaldo L. Esguerra</t>
  </si>
  <si>
    <t>01385</t>
  </si>
  <si>
    <t>Isolation,, Characterization,, Preservation of Rumen Microbes Associated with Hydrolysis Intended for Cellulose Ethanol Production</t>
  </si>
  <si>
    <t>The main objective of the project is to elucidate the chemical and microbial processes during fermentation of lignocellulosic feedstocks using carabao rumen fluid,, with the ultimate goal of optimizing and controlling the fermentation process.
Specific</t>
  </si>
  <si>
    <t>Carabaos are known for ingesting lignocellulosic feed and within their digestive system is a compartment called “rumen”,, where lignocellulosic materials like celluloses and other recalcitrant carbohydrates are broken down via anaerobic microbial fermenta</t>
  </si>
  <si>
    <t>Perla DC. Florendo</t>
  </si>
  <si>
    <t>01388</t>
  </si>
  <si>
    <t>Pilot Commercialization of Rice-Hull Bamboo Charcoal Briquettes using Chichacorn Processing Effluent as Binder.  (TECHNICOM)</t>
  </si>
  <si>
    <t>General:
The project will showcase and promote the potential of commercially producing  carbinized rice hull and bamboo charcoal briquettes (CRH-BCB) using chichacorn effluent as binder.
Specific:
1. to determine the feasibility/viability of commercial</t>
  </si>
  <si>
    <t>The study reported that the improvement of the production process was accomplished through the determination of the best mixtures and combination of briquette. Carbonized Rice Hull alone + Chichacorn effluent was highly friable (38 % friability) indicatin</t>
  </si>
  <si>
    <t>Dr. Stanley Malab</t>
  </si>
  <si>
    <t>01398</t>
  </si>
  <si>
    <t>Green Framework of Innovative Strategy (GFIS) for sustainable Consumption and Productivity</t>
  </si>
  <si>
    <t xml:space="preserve">General Objectives 
The primary goal of year 2 of the Project is to strengthen the capability of stakeholders in the 3 pilot regions of GFIS project and 2 pilot regions of the CBRC project. 
Specifically,, the project aims to:
- Conduct seminars </t>
  </si>
  <si>
    <t>To acheive the above objectives,, the following activities will be conducted:
1. Gathering of baseline information of beneficiary companies and communities
2. Conduct of CP assessment and monitoring in beneficiary companies
3. Identification of R&amp;D pro</t>
  </si>
  <si>
    <t>Engr. Reynaldo Esguerra</t>
  </si>
  <si>
    <t>01402</t>
  </si>
  <si>
    <t>Chickpea Introduction and Promotion, in Highlands of the Cordillera Administrative Region</t>
  </si>
  <si>
    <t>Development of Chickpea (Garbanzos) Nutri-food Products</t>
  </si>
  <si>
    <t>General:
To enhance processing and utilization of chickpea flour by developing 
acceptable food products intended for commercialization.
Specific:
1.To evaluate the physico-chemical properties of chickpea flour;
2.To develop snack food products fro</t>
  </si>
  <si>
    <t>Chickpea will be evaluated for its suitabilit as a flour substitute to replace wheat or rice flour in puto and cookies as well as the market potential of the said products.</t>
  </si>
  <si>
    <t>Dr. Ines Gonzales</t>
  </si>
  <si>
    <t>01403</t>
  </si>
  <si>
    <t>Rediscovering the Philippine Setting: Meteorology,, Mineralization and Tectonics (RPSM2inT) Meeting.</t>
  </si>
  <si>
    <t>General:
To reevaluate the geologic setting of the Philippines with regards to new exploration models,, alternative tectonic models and the deposition to accumullation of resources taking into consideration related geological hazards and other environmen</t>
  </si>
  <si>
    <t>There is currently a multi-metal boom in the minerals industry. A high demad for metals such as Au,, Cu Cr and Ni resulted in renewed interest for the mineral deposits in the Philippines.</t>
  </si>
  <si>
    <t>01411</t>
  </si>
  <si>
    <t>Monitoring the Crustal Deformation Patterns along the Philippine Fault and Cotobato-Sindangan Fault through Global Positioning System (GPS)</t>
  </si>
  <si>
    <t xml:space="preserve">1. To determine the crustal deformation patterns along the Philipine Fault and Cotobato-Sindangan Fault by identifying which parts of these two active structures are locked (currently accumulating strains) or creeping.
2. Quantify their velocity rates.
</t>
  </si>
  <si>
    <t>Use of GPS to monitor crustal deformation patterns along the Cotabato - Sindangan fault to accurately predict high magnitude earthquakes from the study area</t>
  </si>
  <si>
    <t>Teresito C. Bacolcol</t>
  </si>
  <si>
    <t>01411-2</t>
  </si>
  <si>
    <t>Monitoring Crustal Deformation Patterns along the Philippine Fault and Cotobato-Sindangan Fault through Global Positioning System (GPS) Year 2</t>
  </si>
  <si>
    <t>Dr. Teresito C. Bacolcol</t>
  </si>
  <si>
    <t>01428</t>
  </si>
  <si>
    <t>Commercial Production and Utilization of Cassava Flour and Grates</t>
  </si>
  <si>
    <t>Commercial Scale Production of Cassava Grates and Flour in Bohol (TECHNICOM)</t>
  </si>
  <si>
    <t>General:
To commercialize the production of fresh and dried cassava grates and flour in Bohol.
Specific:
Component 1:
1. To improve the existing cassava grates and flour processing system to meet GMP standards,, to meet the required output capacit</t>
  </si>
  <si>
    <t>The project has 3 components
1. Fabrication of the existing cassava grates and flour processing system,, scaling-up of the dryer,, and commercial scale production of dried cassava grates,, and flour in Bohol
2. Quality Standardization and Food Product</t>
  </si>
  <si>
    <t>Dr. Daniel Leslie S. Tan</t>
  </si>
  <si>
    <t>01434</t>
  </si>
  <si>
    <t>[GRASS-UP(b)] -Alternative Building System for Residential Structures Considering Seismic Loads- ERDT-ENI-2-GRASS - (ERDT)</t>
  </si>
  <si>
    <t>1. To characterize and document existing building system utilized in the local housing industry;
2. To procure and install a suitable testing facility for assessing seismic effects in structural members and;
3. To assess a proposed building system using</t>
  </si>
  <si>
    <t>The current project proposes to build a facility for proper assessment of alternative building system. This will pave the way for research/testing in this area. Testing and analysis of local building sysytem coupled with review of previous works will lead</t>
  </si>
  <si>
    <t>Dr. Jaime Y. Hernandez</t>
  </si>
  <si>
    <t>01435</t>
  </si>
  <si>
    <t>[GRASS-UP(c)] - Fire-Hazard Mitigation System for Cluster Housing  - ERDT-ENI-2-GRASS (ERDT)</t>
  </si>
  <si>
    <t>1. To come up with a fire hazard mitigation system in clustered housing districts; and
2. To develop capability to conduct testing for fire resistive properties and combustibility of construction materials and building components.</t>
  </si>
  <si>
    <t>This study will help identify key points/factors in fire safety that need attention in order to reducefire casualties and incedences and in the end lead to public safety,, especially in high-density habitations. This will then lead to identification of sp</t>
  </si>
  <si>
    <t>Dr. Benito M. Pacheco</t>
  </si>
  <si>
    <t>01441</t>
  </si>
  <si>
    <t>ERDT on Envi &amp; Infra Program 3: Better Mine - Cleaner Mining Technologies</t>
  </si>
  <si>
    <t xml:space="preserve">Assessing Biosorption Performance of Water hyacinth ( E. crassipes) and other Aquatic plants  in Cleaning Mine Tailings </t>
  </si>
  <si>
    <t>1. To compare the heavy metal (Copper,, Cu; Cadmium,, Cd; Mercury,, Hg and Lead,, Pd or Chromium,, Cr) removal capability from single-metal aqueous solutions of E. crassipes and other aquatic plants . 
2.To examine the effects of initial concentration an</t>
  </si>
  <si>
    <t>The bioremediation project evaluated the potential of  E.  crassipes (water hyacinth)  and brown seaweeds (Sargassum  sp. and  Turbinaria ornata   )  for uptake of metals such as lead (Pb),, copper (Cu) and cadmium (Cd). It was proven that the dried bioma</t>
  </si>
  <si>
    <t>Evangeline B. Enriquez</t>
  </si>
  <si>
    <t>01442</t>
  </si>
  <si>
    <t>Technology Demonstration of Marine Current Energy Technology for Power Generation in the Philippines</t>
  </si>
  <si>
    <t>1. To develop and demostrate the viability of the Kobold turbine technology for harnessing marine current for power generation;
2. To assess and evaluate the potential of the Kobold turbine technology in a selected Philippine site;
3. To develop local c</t>
  </si>
  <si>
    <t>As a follow up of the initial phase of the promotional program for the MCE in South East Asia carried out in 2005,, the prototype equipment for the pil;ot plant to be installed in the Philippines will be built and assembled locally. To this aim technical,</t>
  </si>
  <si>
    <t>Dr. Anthony S. Ilano</t>
  </si>
  <si>
    <t>01451</t>
  </si>
  <si>
    <t>Engineering Support to Mango Processing and Products Development Program</t>
  </si>
  <si>
    <t>Improved Mango Fruit Bagger &amp; Picker (Pangasinan State University) - Project 1 (ICIERD)</t>
  </si>
  <si>
    <t>1. To design and fabricate mango picker and bagger using light materials for easy handling operation.
2. To evaluate the performance of the mango bagger and picker in terms of:
          a. Efficiency
          b. Physical quality
          c. Convini</t>
  </si>
  <si>
    <t>Traditionally,, Bagging of fruit is not a requirement in mango production,, but it is an effective way of protecting mango fruits from mechanical damage and damages due to pests such as the fruit fly. The following materials needed in bagging are bamboo l</t>
  </si>
  <si>
    <t>01453</t>
  </si>
  <si>
    <t>Design and Development of an Automated Hot Water Treatment (Mariano Marcos State University) - Project 3 (ICIERD)</t>
  </si>
  <si>
    <t>1. To design,, fabricate and develop a continuous type automated hot water treatment.
2. To test the functionally and effectively.
3. To determine the cost of fabrication and operation.</t>
  </si>
  <si>
    <t>The Hot water treatment (HWT) is one of the accepted quarantine techniques in the wold. It is effective in controlling the two major diseases of mango,, namely "anthracnose" and "stem-end-root" so far,, developed HWT facilities were designed to accomodate</t>
  </si>
  <si>
    <t>Engr. Thomas D. Ubiña</t>
  </si>
  <si>
    <t>01454</t>
  </si>
  <si>
    <t>Field Testing of the Heat Pump Dryer and Cooler for Mangoes  (Mariano Marcos State University) - Project 4 (ICIERD)</t>
  </si>
  <si>
    <t xml:space="preserve">General: To evaluate the MMSU Heat Pump Dryer-Cooler under field conditions
Specific:
1. To determine the performance of the fabricated heat pump dryer-cooler using mangoes under field conditions
2. To evaluate the products using standard procedures </t>
  </si>
  <si>
    <t>A heat pump is a closed cycle dryer made up of five major components: a compressor,, a condenser,, an evaporator and expansion valve and a drying chamber. Conditioned air with the desired temperature,, relative humidity and air velocity is passed over the</t>
  </si>
  <si>
    <t>Samuel S. Franco</t>
  </si>
  <si>
    <t>01475</t>
  </si>
  <si>
    <t>Development of Spondias Pinnata (LUBAS)  as Seasoning Mix</t>
  </si>
  <si>
    <t>General Objectives:
Generally,, this experimental study is aimed at providing an alternative to the varied seasoning mixeds in the local market.
Specific Objectives:
1. Performance acid assay test to identify the kinds of acid present in the libas le</t>
  </si>
  <si>
    <t>Libas,, or locally known as lubas,, which have a potential base-material property for seasoning is palatableand grown abundantly in the region. It is traditional practice among Bicolanos to use libas leaves as a souring ingredient to dishes involving pork</t>
  </si>
  <si>
    <t>Ms. Cheryll Martinez-Formalejo</t>
  </si>
  <si>
    <t>01484</t>
  </si>
  <si>
    <t>Reconstruction of Quaternary Eruptions of Philippine Volcanoes and Consequent Changes in the Marine Environment</t>
  </si>
  <si>
    <t>Tracing the Eastern Philippine arc evolution from Marine and Terrestial Volcanic Rocks and Ash Records - Project 2</t>
  </si>
  <si>
    <t xml:space="preserve">1. Joint with project 1,, to conduct a detailed chemical stratigraphy of the volcanic ash layers from cores drilled in the Philippine waters in order to determine their source volcanoes;
2. To identify and correlate the geochemical signatures across the </t>
  </si>
  <si>
    <t>Combined with Project 1 and 3,, the volcanic ash record may give insight into how much the source volcanoes may have contributed to climatic changes in the last 1 million years by assessing the degree of explosive eruptions in the past. This information h</t>
  </si>
  <si>
    <t>Dr. Renato U. Solidum</t>
  </si>
  <si>
    <t>01484-2</t>
  </si>
  <si>
    <t>Tracing the Eastern Philippine arc evolution from Marine and Terrestial Volcanic Rocks and Ash Records - Project 2 Year 2</t>
  </si>
  <si>
    <t>01485</t>
  </si>
  <si>
    <t>Influence of large explosive eruptions on primary productivity of Philippine waters (Pacific and Internal seas) - Project 3</t>
  </si>
  <si>
    <t>The primary  objective of this project is to determine the impact of large scale colcanism to the marine environment specifically in terms of primary productivity. 
The specific objectives of the study are:
1. Reconstruct changes in ocean water primar</t>
  </si>
  <si>
    <t>As volcanoes abound in the Philippines,, adn the poeple's dependence on the fisheries resource is high,, understanding of possible immediate and long-term impacts of eruptions to marine primary productivity would help in the more long-term aspect of plann</t>
  </si>
  <si>
    <t>Dr. Alyssa M. Peleo - Alampay</t>
  </si>
  <si>
    <t>01485-2</t>
  </si>
  <si>
    <t>Influence of large explosive eruptions on primary productivity of Philippine waters (Pacific and Internal seas) - Project 3 Year 2</t>
  </si>
  <si>
    <t>01486</t>
  </si>
  <si>
    <t>Hosting of the 9th FNCA Ministerial Level Meeting and Senior Officials Meeting</t>
  </si>
  <si>
    <t xml:space="preserve">The project's aim is to be ableto succesfully host the Ministerial Meeting Level and Senior Officials Meeting of the Forum for Nuclear Cooperation in Asia (FNCA) which is slated for two days,, i.e.,, 27 to 28 November 2008. The event is expected to bring </t>
  </si>
  <si>
    <t>The Philippine is a cooperator-country of the Forum for Nuclear Cooperation in Asia. Her participation in the Forum is of two-way benefit: it is able to cotribute to the regional exchenge of information and experiences in the nuclear-related researches an</t>
  </si>
  <si>
    <t>01491</t>
  </si>
  <si>
    <t>Design and Fabrication of a Bamboo Flattening Machine (TECHNICOM)</t>
  </si>
  <si>
    <t>General Objectives:
To fabricate a.
Specific Objectives:
1. Fabricate and trial test bamboo flattening machine.
2. Test the machine in a cooperating furniture and handicraft manufacturer and;
3. Determine the cost of production.</t>
  </si>
  <si>
    <t>Flattened bamboo with few or no traces of cracks or split is a processing technique not yet fully developed in our country. If we can develop this technology and be able to produce the machine for this purpose,, market potential for bamboo products will c</t>
  </si>
  <si>
    <t>Dante Pulmano - FPRDI</t>
  </si>
  <si>
    <t>01492</t>
  </si>
  <si>
    <t>Organic Fertilizer Using Bioreactor Technology</t>
  </si>
  <si>
    <t>General Objective:
The project aims to achieve economic viability throughproduction of organic fertilizer of waste materials in the locality
Specific Objectives:
1. To acquire a 1000 kg capacity aerobic bioreactor.
2. To hasten the decomposition of th</t>
  </si>
  <si>
    <t>It is an accelerated thermophilic in-vessel composting system which is basically a high-temperature reactor-based composting technology design to hasten the composting process for rapid stabilization of the organic municipal solid waste.</t>
  </si>
  <si>
    <t>Romeo Cabacang</t>
  </si>
  <si>
    <t>01500</t>
  </si>
  <si>
    <t>Setting-up of Processing Facilities for the Production of Flours Made from Root Crops,, Cereals,, Legumes,, and Vegetables</t>
  </si>
  <si>
    <t>To set-up processing facilities for the production of alternative flour from indigenous 
sources such as root crops,, cereals,, legumes and vegetables.
Specific:
1.	To determine the technical and financial requirement for the setting-up of processing</t>
  </si>
  <si>
    <t>This two-year project aims to set-up processing facilities for the production of alternative flour from indigenous sources such as root crops,, cereals,, legumes,, and vegetables. It was proposed to help respond to the directive on accelerating developmen</t>
  </si>
  <si>
    <t>Abelardo F. Valdez</t>
  </si>
  <si>
    <t>01501</t>
  </si>
  <si>
    <t>Enhancement of the Broadcast Capability of PAGASA Through    
The Full Operation of the Weather and Disaster Alert System in Central Visayas Regions</t>
  </si>
  <si>
    <t>General Objective: To Make  operational the Weather Alert Radio System 
Specific Objectives: 
1. For the public to maximize,, make user of,, avail of the Weather Alert Radio System.
2. To provide an alert system and caution provider in times of distres</t>
  </si>
  <si>
    <t>Component 1: Setting up of Weather Alert Radio System
   The idia of the Weather Alert Radio System was transmitte on one of the international weather frequencies transcribed weather report and forecast 24 hours a day seven days a week under normal condi</t>
  </si>
  <si>
    <t>01508</t>
  </si>
  <si>
    <t>Establishment of Microbial Succession of Starter Culture for Rice Wine (Tapuy) Processing (TECHNICOM) - Year 1</t>
  </si>
  <si>
    <t>The main objective of the project is to establish microbial succession of starter culture for rice wine processing under bench-scale operation.
Specifically,, the objectives of the project include the following:
1.	To revalidate the functional propert</t>
  </si>
  <si>
    <t>With an ultimate goal to develop a technology that will produce high quality product,, the project has potential to create a competitive market for the country in the production of Philippine Rice Wine,, also popularly known as Tapuy.  The project involve</t>
  </si>
  <si>
    <t>Erlinda I. Dizon,, Ph.D.</t>
  </si>
  <si>
    <t>01509</t>
  </si>
  <si>
    <t xml:space="preserve">ERDT on Envi &amp; Infra Program 3: Better Mine - Cleaner Mining Technologies </t>
  </si>
  <si>
    <t xml:space="preserve">Development of Nanofiber Membrane with Modified Nanoclay for Waste Water Treatment - (ERDT)
</t>
  </si>
  <si>
    <t>General Objectives:
To develop a novel nanomaterial,, aluminum-impregnated montmorillonite (MMT) - polymer nanofiber membrane and investigate its feasibility for toxic heavy metal removal from wastewater.
Specific Objectives:
1. To be able to prepare p</t>
  </si>
  <si>
    <t>The research focused on developing an adsorbent material that utilizes indigenous materials to treat wastewater contaminated with arsenic.  Arsenic is typically associated with copper minerals that are mined in our country and arsenic is one of the most t</t>
  </si>
  <si>
    <t>Dr. Leslie Joy L. Diaz</t>
  </si>
  <si>
    <t>01510</t>
  </si>
  <si>
    <t>Development and Testing of Coco Peat Filter Bed forTreatment of Heavy Metals (ERDT)</t>
  </si>
  <si>
    <t>General Objectives:
To determine the sorption coefficient of heavy metal  ions,, such as cadium,, lead,, arsenic and mercury using coco-peat as the sorption/filter material.
Specific Objectives:
1. To determine the effect of filtration rates (or hydrau</t>
  </si>
  <si>
    <t>This project investigated the use of coco-peat as a sorbent material for the removal of heavy metals from mining wastewater to be used by small-scale gold miners. Experiments using batch and column tests were conducted to investigate the mechanisms involv</t>
  </si>
  <si>
    <t>Dr. Maria Antonia Tanchuling</t>
  </si>
  <si>
    <t>01511</t>
  </si>
  <si>
    <t>Copper Flotation Technology for Small-Scale Mining Industry (ERDT)</t>
  </si>
  <si>
    <t>a) To determine the feasibility of a small-scale operation for the recovery of valuable minerals;
b) To apply cleaner production to minimize the generation of solid waste disposed into the tailings
c) To simplify the process of recovering the valuable m</t>
  </si>
  <si>
    <t>A simplified process of recovering the minerals and applying an integrated preventive environmental strategy (Cleaner Production) are needed to address the valuable copper minerals together with the solid wastes that are dumped in vacant lots of evacuated</t>
  </si>
  <si>
    <t>Dr. Herman D. Mendoza</t>
  </si>
  <si>
    <t>01512</t>
  </si>
  <si>
    <t>Alternative Method to Amalgation and Cyanidation for the Recovery of Gold (ERDT)</t>
  </si>
  <si>
    <t>1. To identify factors affecting the recovery of gold by flotaion and/or gravity concentration technologies;
2. To establish optimum operating conditions for the efficient and effective recovery of gold from the bulk ore using flotation and gravity conce</t>
  </si>
  <si>
    <t>The recovery of gold entails two major steps: (1) the liberation of gold and,, and (2) the separation and concentration of gold values from waste rock materials. In small-sclae mining,, the operations only involve simple size reduction treatment to acvhie</t>
  </si>
  <si>
    <t>01513</t>
  </si>
  <si>
    <t>Life Cycle Analysis of Small Scale Mineral Production Systems: The case of Gold (ERDT)</t>
  </si>
  <si>
    <t>a. To apply life cycle thinking approach to the design,, redesign or improvement of small and medium scale mineral production systems;
b. To increase the level of awareness of local small and medium industries on environmental issues that should be incor</t>
  </si>
  <si>
    <t>Since its discovery,, gold was among the early metals to be mined and has drawn much interest all over the world not only due to its desirable appearance and luster but more so for the properties that it possesses that allows the creation of beautiful,, u</t>
  </si>
  <si>
    <t>Dr. Virginia Jose Soriano</t>
  </si>
  <si>
    <t>01514</t>
  </si>
  <si>
    <t>Development of Philippine Montmorillonite Purification Technique for Nanocomposite Applications (ERDT)</t>
  </si>
  <si>
    <t>General Objective:
This research aims to develop and optimize a purification method to obtain polymer grade monmorillonite from locally mined deposits.
Specific Objectives:
1. To be able to develop a process to purify MMT
2. To be able to chemically a</t>
  </si>
  <si>
    <t xml:space="preserve">Montmorillonite is one of a n umber of clay minerals within the Smectite Group. It forms by weathering or hydrothermal alteration of other aluminum-rich minerals,, and is particularly common in altered volcanic ashes called bentonites. Neaves states that </t>
  </si>
  <si>
    <t>01515</t>
  </si>
  <si>
    <t>Chip Production from Local Potato Varieties</t>
  </si>
  <si>
    <t>General Objective:
Enhance potato processing as an alternative source of income or Livelihood by selecting potato clones or varieties that can provide market acceptable potato chips and can enhance a profitable potato processing enterprise.
Specific Obj</t>
  </si>
  <si>
    <t>For a profitable potato processing it requires utilization of the processing types of potatoes. Processing potatoes have low sugar and high dry matter content. These characteristics provide acceptabler chip quality in the market and profitable chips proce</t>
  </si>
  <si>
    <t>Hilda L. Quindara</t>
  </si>
  <si>
    <t>01518</t>
  </si>
  <si>
    <t>Implementing the Information,, Education and Communication Campaign Plan for Legislative Advocacy and Awareness Campaign for the Technology Transfer Bill - Phase II</t>
  </si>
  <si>
    <t>This proposal aims to sustain the implementation of the remaining activities embodied in the IEC Plan to shore up the advocacy and awareness campaign for the Bill,, particularly at the Senate.</t>
  </si>
  <si>
    <t>The proposal covers the continuation of the remaining lined activities in the campaign proper and implementation of the post campaign activities. DOST Technical Working Committee chaired by PCARRD serves as adviser of the group specifically,, the IEC Grou</t>
  </si>
  <si>
    <t>Dr. Albert Aquino</t>
  </si>
  <si>
    <t>01526</t>
  </si>
  <si>
    <t>Accelerated Science and Technology Human Resource Development Program</t>
  </si>
  <si>
    <t>to undertake human resource development in science and technology for building future capabilities in the areas of research,, technolog innovation and utilization</t>
  </si>
  <si>
    <t>......</t>
  </si>
  <si>
    <t>Raul C.Sabularse</t>
  </si>
  <si>
    <t>01527</t>
  </si>
  <si>
    <t>1. To replace worn-out equipment that are frequently used in the conduct of R&amp;D and S&amp;T services
2. To renovate/improve existing facilities needed in the conduct of R&amp;D and S&amp;T services
3. To establish new facilities/capabilities to meet client demand f</t>
  </si>
  <si>
    <t>01546</t>
  </si>
  <si>
    <t>Printing of Tsunami Information and Maps for Wide Scale Distribution.</t>
  </si>
  <si>
    <t>1. To reprint big volumes of various tsunami information materials
2. To reproduce the tsunami hazard map.</t>
  </si>
  <si>
    <t xml:space="preserve">The project will involve the mass reprinting of various tsunami information  materials for distribution to stakeholders in areas at risk ti tsunami,, and the reproduction of the tsunami hazard map for distribution to the Office of Civil Defense and local </t>
  </si>
  <si>
    <t>01551</t>
  </si>
  <si>
    <t>Field Testing of New Parameters and Technology Transfer of Bio-engineering for Coco Fiber Geotextile and Biologs to Mitigate Soil-Slope Erosion of a Portion of the Pantabangan-Maria Aurora National Highway</t>
  </si>
  <si>
    <t>General Objective:
The project proposes to conduct pilot testing on the efficacy of using coco fiber geotextile to mitigate soil-slope erosion as Maria Aurora,, Aurora on road construction section.
Specific Objectives:
1. To evaluate the performance of</t>
  </si>
  <si>
    <t>The proposed project involves the supply and installation of geo-textile nets at roads slope to mitigae soil erosion. DPWH and a qualified/accreited bio-engineering company will prepare the technical design and install the geo-textile on the areas designa</t>
  </si>
  <si>
    <t>Dr. Eusebio V. Angara</t>
  </si>
  <si>
    <t>01553</t>
  </si>
  <si>
    <t>Roll-out Extension Program on Alternative Fuel for Transport</t>
  </si>
  <si>
    <t>General Objectives:
To support the government efforts in the promotion of alternative fuels in order to increase its energy self-suffiency level by 60% in 2010.
Specific:
1. To conduct on-the-road vehicle performance assessment of alternative fuels.
2</t>
  </si>
  <si>
    <t>The project aims to support the government efforts in the promotion and development of alternative fuels in order to increase its energy self-sufficiency level by 60% in 2010. The project wil be implemented by DOST-VII with the coordination to PCIERD-DOST</t>
  </si>
  <si>
    <t>Engr. Ed Paradela</t>
  </si>
  <si>
    <t>01554</t>
  </si>
  <si>
    <t>Bamboo Veneer Lathe Technology Innovation for Commercialization (TECHNICOM)</t>
  </si>
  <si>
    <t>General Objective:
To facilitate the technology commercialization of bamboo veneer lathe.
Specific Objectives:
1. To fine tune the veneer lathe;
2. o determine the commercial viability of the technology; and
3. To facilitate the transfer of the techn</t>
  </si>
  <si>
    <t>The bamboo veneer lathe was fabricated using locally available materials except for the gear motors and frequency inverter. It measures approximately 1.2m x 0.5m x 0.6m and weighs 1.5 tons and can produce a wide range of thickness from 0.5 to 2 mm. thick.</t>
  </si>
  <si>
    <t>01555</t>
  </si>
  <si>
    <t>Establishment,,Implementation and Maintenance of Management Systems in all RDIs and Regional Offices: Project 3.  Establishment and Implementation of Quality Management Systems in Accordance with ISO 9001-Year 2</t>
  </si>
  <si>
    <t>01556</t>
  </si>
  <si>
    <t>Conference Grant for the Participation of Local S&amp;T Personnel to the 13th International Conference in Mechatronics Technology (CMT) 2009</t>
  </si>
  <si>
    <t xml:space="preserve">General Objectives:
To promote greater awareness for S&amp;T and disseminate the importance of mechatronics technology for the advancement and global competitiveness of industries.
Specific Objectives:
1. To provide Conference grants for the participation </t>
  </si>
  <si>
    <t>The Local Organizing Committee will create the various Conference Working Committees to be composed of the personnel and staff from the MIRDC-DOST,, DOST,, DOST 7 and local collaborators-partners (e.g.,, MRSP and DLSU); identify the Committee Chairs/Co-Ch</t>
  </si>
  <si>
    <t>Quality Assessment and Packaging System Development for Philippine VCO Year 2</t>
  </si>
  <si>
    <t>General:	
To assess the quality of locally produced virgin coconut oil from five (5) identified commercial processes,, namely: fermentation with heat,, fermentation without heat,, centrifuge,, dry process,, and enzymatic; and develop appropriate packagin</t>
  </si>
  <si>
    <t>Engr Melchor Veldecanas</t>
  </si>
  <si>
    <t>01557</t>
  </si>
  <si>
    <t>Performance and Safety Assessment of the Co-location of a  Near Surface Radioactive Waste Disposal Facility and the Borehole Disposal Concept in the Philippines</t>
  </si>
  <si>
    <t>1. To develop numerical near field model used in consequence analysis.
2. To assess safety implications of alternative scenarios for LILW-SL disposal in the Philippines,, taking into acount alternative waste conditioning,, packaging and disposal concept.</t>
  </si>
  <si>
    <t>The project aims to provide assessment report on a long term safety of a surface repository through a combination of favorable site characteristics,, engineered design structures,, appropriate form and content of waste,, operating procedures and instituti</t>
  </si>
  <si>
    <t>Ma. Visitacion B. Palattao / Carl Nohay</t>
  </si>
  <si>
    <t>01560</t>
  </si>
  <si>
    <t>TRC Tool for the Roll-out of DOST-Generated Technologies (TECHNICOM)</t>
  </si>
  <si>
    <t>To enhance the transfer and commercialization of DOST-ge3nerated technologies through TRC's Technology-Based Business Incubation Program (TBIP).</t>
  </si>
  <si>
    <t>*This project is the Phase 1 of the TRC-TBIP for the roll-out of DOST-generated technologies (see Annex A). This initial stage is crucial for technology ceommercialization because this is the part where DOST technologies are tested for its commercial pote</t>
  </si>
  <si>
    <t>01565</t>
  </si>
  <si>
    <t>Pasig River Stewardship Initiatives Through Science, Technology and Social (STS) Advocacy</t>
  </si>
  <si>
    <t>Pasig River Stewardship Initiatives Through Science,, Technology and Social (STS) Advocacy - Please refer to individual projects for updates</t>
  </si>
  <si>
    <t>The program intends to provide technical support to the rehabilitation of the esteros along the Pasig River,, bringing together various groups to work together in avoiding further deterioration of the Pasig River. It shall intensify the estero advocacy by</t>
  </si>
  <si>
    <t xml:space="preserve">Rationale
This program builds on the initial effort of the U-Belt Consortium with the DOST-funded project “Application of Sediment Quality Guidelines in Assessing Metal Contamination of Tributaries along Pasig River”. The U-Belt Consortium,, a coalition </t>
  </si>
  <si>
    <t>01569</t>
  </si>
  <si>
    <t>Development and Quality Improvement of Food Products in Eastern Visayas (TECHNICOM)</t>
  </si>
  <si>
    <t>Green Mussel (Perna viridis) Value Added Products Improvement for Commercialization (TECHNICOM)</t>
  </si>
  <si>
    <t>The project aims to improve quality attributes of tahongganisa,, tahong embutido,, and dried tahong from green bay mussel (Perna Viridis) or commonly known as tahong for commercialization. Specifically,, it will:
1. Standardize the formulation of value</t>
  </si>
  <si>
    <t>Region VIII is noted for abundance of shellfish species like green mussels. Hence the regional OTOP is "tahong". However,, the product is susceptible to seasonal an environmental factors. The occurence of harmful algal bloom may pose problems on the gathe</t>
  </si>
  <si>
    <t>Ms. Leonora D. Doncillo</t>
  </si>
  <si>
    <t>01570</t>
  </si>
  <si>
    <t>Development and Quality Improvement of Food Products in Eastern Visayas (EVCIERD)</t>
  </si>
  <si>
    <t>Development of Marine Food Products in Eastern Samar (EVCIERD)</t>
  </si>
  <si>
    <t>General:	Develop seaweed-based food products and conduct studies on its acceptability and quality.
Specific:
1.	Introduce innovative practices in the processing of seaweed-based food products (Sargassum tea,, seaweed filled puto bagol and seaweed swee</t>
  </si>
  <si>
    <t>Seaweed is abundant in the Philippine coastal waters and two of the economically important species endemic to Eastern Samar,, particularly in the coastal waters of Salcedo and Guiuan are the Euchuema cotonii and the Kappaphycus alvarezii. These two specie</t>
  </si>
  <si>
    <t>Dr. Nelita C. Alura</t>
  </si>
  <si>
    <t>01575</t>
  </si>
  <si>
    <t>Production and Shelf-life Study of Ready-to-Drink (RTD) Vitamin-Rich Green Mango Juice (TECHNICOM)</t>
  </si>
  <si>
    <t>To determine the shelf-life of a ready to drink vitamin rich green mango juice</t>
  </si>
  <si>
    <t>In support to the Department of Trade and INdustry (DTI) Small and Medium Enterprises (SMEs) Agenda and department of Science and Technology (DOST) SET-UP and Technicom for Micro,, Small and Medium Sclae Enterprises (MSMEs,, the Food and Nutrition conduct</t>
  </si>
  <si>
    <t>Marcela C. Saises</t>
  </si>
  <si>
    <t>01576</t>
  </si>
  <si>
    <t>Development of National Standards for Chemical Measurements</t>
  </si>
  <si>
    <t>Interlaboratory Comparisons of Additives and Contaminants in Foods 
[Capacity Building and Laboratory Networking for the Development of Meteorology in Chemistry Infrastructure in the Country]</t>
  </si>
  <si>
    <t>General Objectives:
To develop a Meteorology in Chemistry insfrastructure in the Country.
Specific Objectives:
1. To institutionalized a network of specialized testing laboratories focused on the elements of meteorology in Chemistry (MiC);
2. To provi</t>
  </si>
  <si>
    <t>This project will formalize the institutionalization of a meteoroloy in chemistry in the country. Developing the local capability in meteorology in chemistry should be seriously looked into. The ability to make accurate measurements is one of the essentia</t>
  </si>
  <si>
    <t>Dr. Benilda Ebarvia</t>
  </si>
  <si>
    <t>01577</t>
  </si>
  <si>
    <t>Production of Secondary Certified Reference Materials and Provision of Proficiency Tests for Metals in Water (Elemental Water Solutions
[Production of Secondary Certified reference Materials Conforming to ISO/IEC 17025 Specifications for DOST Laborator</t>
  </si>
  <si>
    <t>1. To strengthen the capability of STD in the laboratory scale production of secondary CRMs;
2. To conduct characterization of the secondary CRMs; 
3. To conduct proficiency testing through inter-laboratory comparizon among participating DOST laboratori</t>
  </si>
  <si>
    <t>The Project aims to develope local capability in producing secondary CRMs for DOST anal;ytical laboratotires.</t>
  </si>
  <si>
    <t>Ms. Hermelina Bion,, M.S.c.</t>
  </si>
  <si>
    <t>01578</t>
  </si>
  <si>
    <t>Enhancing Communities Capacity to Comfront Extreme Geo-Meteorological Events at the Core of Climate Change.</t>
  </si>
  <si>
    <t>1. To present recent advances in geological,, climatological and meteorological researches in the contect of global climate change and local weather abnormalties;
2. To relate to science to the socio-economic effects of global climate change; 
3. To pro</t>
  </si>
  <si>
    <t>Evaluate  the use of recent advances in understanding extreme geo-meteorogical events by LGUs,, industries,, academe,, NOGs and POs to prepare communities against adverse impacts ti life and property of hazards brought about by the global climate change.</t>
  </si>
  <si>
    <t>01579</t>
  </si>
  <si>
    <t>Disaster Mitigation Through Enhanced Observation Network Expansion Including Maritime Area</t>
  </si>
  <si>
    <t>General Objectives:
To improve disaster mitigation capacity of the Philippines through enhanced observation network.
Specific Objectives:
1. To acquire through donation,, a site in Sorsogon suited for the establishment of a synopytic station;
2. To co</t>
  </si>
  <si>
    <t>A suitable site for the synoptic station that will be stablished in Sorsogon will be acquired through a donation from its Provincial government.</t>
  </si>
  <si>
    <t>01583</t>
  </si>
  <si>
    <t>Innovative Program for Displaced Workers at the Export Processing Zone</t>
  </si>
  <si>
    <t>1. To conduct livelihood Trainings for the displaced workers at the Export Processing XZones (Batch-Laguna).
2. To enable displaced workers to apply technologies for immediate start-up business.</t>
  </si>
  <si>
    <t>The project aims to conduct 50 livelihood training courses for 1000 displaced workers at the export processing zones in Laguna.
It also aims to enable the trained displaced workers to apply specific technologies for immediate start-up micro/small busines</t>
  </si>
  <si>
    <t>01586</t>
  </si>
  <si>
    <t>Screening and Optimization of Conditions for the Local Production of Food Colorants from Microbial Cultures - Year 1</t>
  </si>
  <si>
    <t>Generally,, the project aims to screen and identify isolates that produce organic colorants,, and then to conduct optimization studies for the laboratory and bench scale production of organic colorants from the selected isolates.
Specifically,, the pro</t>
  </si>
  <si>
    <t>There are a number of natural pigments known to exist but only a few are available in sufficient quantities for industrial production. The advantage of producing pigments from microorganisms compared with other sources is that microorganisms can grow rapi</t>
  </si>
  <si>
    <t>Fides Z. Tambalo,, M.Sc.</t>
  </si>
  <si>
    <t>01587</t>
  </si>
  <si>
    <t>Preliminary Studies on the Production of Laccase for Food and Wine Applications</t>
  </si>
  <si>
    <t>In general,, the project aims to screen microbial isolates for the production of laccase for food and wine applications,, and to optimize the conditions for the large scale production of laccase from selected microbial isolates.
Specifically,, the obje</t>
  </si>
  <si>
    <t xml:space="preserve">Laccase is an enzyme produced by fungi (sp. White-rot fungi),, plants,, insects and other bacteria.  Its function as an oxidizing agent for wide variety of organic and inorganic compounds makes the enzyme useful in several industrial applications such as </t>
  </si>
  <si>
    <t>01588</t>
  </si>
  <si>
    <t>Promotion of Developed Non-cyanide Electroplating Technology (TECHNICOM)</t>
  </si>
  <si>
    <t>To promote the MIRDC developed non-cyanide electroplating solution formulation and technology through conduct of  techno-demo,, trainings  in selected areas of the country.</t>
  </si>
  <si>
    <t>Today many metal electroplating companies are seeking alternatives to traditional cyanide electroplating process. Concerns over occupational health and safety,, waste water treatment cost,, regulatory compliance requirements,, and potential liability have</t>
  </si>
  <si>
    <t>01589</t>
  </si>
  <si>
    <t>Establishment,,Implementation and Maintenance of Management Systems in all RDIs and Regional Offices: Project 3. Establishment and Implementation of Quality Management Systems in Accordance with ISO 9001-Year 3</t>
  </si>
  <si>
    <t>01592</t>
  </si>
  <si>
    <t>Stregthening the Philippine ETV Program</t>
  </si>
  <si>
    <t>Strengthening the Philippine Environmental Technology Verification Program,, Project 4: Development of IEC Campaign for ETV</t>
  </si>
  <si>
    <t>The project is intended to address the requirements of the Philippine ETV program to accelerate the development and deployment of ESTs to address common environmental challenges.
Specifically,, the project aims to:
1. Prepare aggresive information,, e</t>
  </si>
  <si>
    <t>As part of the stregthening of the Philippine ETV program,, the IPCT-ITDI will beef up its awareness campaign by organizing meetings and forums for stakeholders,, such as the technology users,, technology suppliers,, regulatory agencies,, scietific commun</t>
  </si>
  <si>
    <t>Engr. Rey Esguerra</t>
  </si>
  <si>
    <t>01593</t>
  </si>
  <si>
    <t>Strengthening the Philippine Environmental Technology Verification Program,, Project 1: Capability Building for the ETV Program and Development of as Quality Management Plan</t>
  </si>
  <si>
    <t>The project intended to address the requirements of the Philippine ETV program to accelerate the development and deployment of ESTs to address common environmental challenges.
Specific Objectives:
1. pgrade capabilities on project management,, technic</t>
  </si>
  <si>
    <t>This proposal aims to address the gaps within the Philippine ETV in order to qualify as truly an internationasl acceptable protocol. Also discussed the potential of international harmonizing ETV programs being implemented in different countries in order t</t>
  </si>
  <si>
    <t>01594</t>
  </si>
  <si>
    <t>Recycling of Waste Rubber Crumb for Construction Application</t>
  </si>
  <si>
    <t>This project aims to develop rubber recycling technology. Specifically ,, the objectives of the project are:
1. To conduct experimental studies using differnet binders.
2. To conduct characterization studies in relation to mechnical properties,, flamabi</t>
  </si>
  <si>
    <t>In response to the environment concerns and health hazard caused by piling of these rubber tires,, recycling of waste tire is an answered,, which in fact can offer valuable hydrocarbon resurce. Althopugh rubber recovery can be difficult,, however there ar</t>
  </si>
  <si>
    <t>Dr. Marissa Paglicawan</t>
  </si>
  <si>
    <t>01595</t>
  </si>
  <si>
    <t>Linking Science &amp; Engineering to Development (29APAMS)</t>
  </si>
  <si>
    <t>1. To identify focus research areas of importance in the Philippines;
2. To involve foreign Filipino researchers in collaborative projects with Philippine-based researches on areas of interest to the Philippines to acclerate and focus technology transfer</t>
  </si>
  <si>
    <t xml:space="preserve">The theme for 29APAMS is: Lingking Science and Engineering  to development. 29APAMS aims to promote greater involvement of researchers in the priority ares of the Philippines and closer collaboration among researchers both within the country and outside. </t>
  </si>
  <si>
    <t>01607</t>
  </si>
  <si>
    <t>Extreme Weather Observation Protocol for Provincial S&amp;T Officers</t>
  </si>
  <si>
    <t>1. Install manual rain gauges in all provinces with provision of basic cellular-based communication system for data processing;
2. Provide basic information on rainfall observation and reporting on extreme weather events;
3. Familiarize all PSTDs on bas</t>
  </si>
  <si>
    <t>**</t>
  </si>
  <si>
    <t>01613</t>
  </si>
  <si>
    <t>Solar Fluid Heating System Dish Development for Drinking Water Project</t>
  </si>
  <si>
    <t xml:space="preserve">The key developmental objective of the project is to develop a low-cost solar powered heating system for drinking water using a mirror-film parabolic dish with a solar tracking device.  Specifically,, the project aims to:
1.	Design and develop a solar </t>
  </si>
  <si>
    <t>The Solar Powered Fluid Heating System provides a user with a cost and energy saving advantage.
The inventive device includes a solar dish having a mirrored concave surface.
The present invention provides a new solar powered fluid heating system con</t>
  </si>
  <si>
    <t>Engr. Bigornia</t>
  </si>
  <si>
    <t>01614</t>
  </si>
  <si>
    <t>Earth Science International Conference</t>
  </si>
  <si>
    <t>1. To present results of recent and review on-going development in the various fields of Earth Sciences such as mining engineering,, petroleum engineering,, geo-environmental engineering,, ground water and geothermal resources development,, geo-hazard and</t>
  </si>
  <si>
    <t>The activity formed part of a broader aim of mutually strengthening scientific and technological cooperation between the Philippines and Taiwan. To complement the initiative,, the Philippines will be hosting the secong meeting in MAnila this coming August</t>
  </si>
  <si>
    <t>01615</t>
  </si>
  <si>
    <t>High Value Coconut Food Products</t>
  </si>
  <si>
    <t xml:space="preserve">Functional Food Product Development and Clinical Studies of Coconut - Based Products from Coconut flour,, Coconut Sap Sugar and Galactomannan
</t>
  </si>
  <si>
    <t>1. To formulate and standardize functional food products from coco flour,, coconut sap,, sugar and galactomannan.
2. To determine the efficacy of coconut flour as breakfast cereals,, coconut sap and sugar products and food products stabilized with galact</t>
  </si>
  <si>
    <t>This project will aim to produce novel products and establish previous research studies on the health and nutritional benefits of coconut as food.</t>
  </si>
  <si>
    <t>01616</t>
  </si>
  <si>
    <t>Marine Concrete Maintenance Program (MARINE proj 1)</t>
  </si>
  <si>
    <t>[Marine 1] -Development/Adaptation of Prediction Models to Determine the Level of Deterioration of RC in Marine Environment (ERDT)</t>
  </si>
  <si>
    <t>a.) To adapt/develop a mathematical model to predict the time to initiate corrosion.
b.) To adapt/develop a mathematical model to predict the time to initiate cracking.</t>
  </si>
  <si>
    <t>Two prediction models will be developed mathematically The first model will center on time to initiate corrosion of steel in concrete resulting from chloride ingress,, and the second will work on the time to initiate concrete cover cracking. The sooner is</t>
  </si>
  <si>
    <t>Dr. Norbert S. Que</t>
  </si>
  <si>
    <t>01617</t>
  </si>
  <si>
    <t>Marine Concrete Maintenance Program (MARINE)</t>
  </si>
  <si>
    <t>[Marine 2] -Evaluation of Strength and Durability Parameters of Plain and Reinforced Concrete Using Local Cements (ERDT)</t>
  </si>
  <si>
    <t>a) Characterization and monitoring of properties of various concretes using local cements.
b) Characterization of corrosion-related properties of concrete and steel in RC specimens.
    b1) Experimental determination</t>
  </si>
  <si>
    <t>This project heavily dwells on characterization and testing of concrete and reinforced concrete in the laboratory as well as the field. An exposure facility will be constructed at a sea shore to protect the specimens for long-term exposure tests which wil</t>
  </si>
  <si>
    <t>01618</t>
  </si>
  <si>
    <t>[Marine 3] - Analysis of Deterioration of Reinforced Concrete Structures in Local Marine Environment (ERDT)</t>
  </si>
  <si>
    <t>a) To come up with procedure for inspection both for routine and detailed inspection.
b) To gather baseline data on nature of deterioration of RC in local marine environment.</t>
  </si>
  <si>
    <t>The study,, motivated by the need to extend the service life of marine structures,, will center on the formulation of appropriate standard procedure for inspection of RC structures exposed to marine environment. it will cover the two stages of inspections</t>
  </si>
  <si>
    <t>01619</t>
  </si>
  <si>
    <t>[Marine 4]- Development of Performance-Based Maintenance System for Marine Concrete (ERDT)</t>
  </si>
  <si>
    <t>a) To develop/adapt framework for PBM suitable for Philippine setting.
b) To develop software to implement the first objective as stated above.</t>
  </si>
  <si>
    <t>From the literature and from the results of Projects 1,,2 and 3,, a framework for performance-based maintenance system for marine structures will be crafted. An operational guide for this framework in the form of checklists will be developed.</t>
  </si>
  <si>
    <t>Dr. Eric C. Cruz</t>
  </si>
  <si>
    <t>01621</t>
  </si>
  <si>
    <t>Development of Standards for Selected Ethnic Food Products - Phase III</t>
  </si>
  <si>
    <t>1. To develop standards and codes of practice in the manufacture of selected ethnic food products;
2. To review standards previously set in cooperation with manufacturers and traders;
3. To disseminate benefits of standardized processes of certain proce</t>
  </si>
  <si>
    <t>Development of Standards for Selected Ethnic Food Products – Phase III
II.	Project Scale (e.g. - labscale,, bench-scale or pilot scale)
Developed standards and RCP for adoption as Philippine National Standard
III.	Objectives
	General:
To se</t>
  </si>
  <si>
    <t>01622</t>
  </si>
  <si>
    <t>01628</t>
  </si>
  <si>
    <t>Establishment of the Western Visayas Consortium for Industry and Energy Research and Development (WVCIERD)</t>
  </si>
  <si>
    <t xml:space="preserve">General: To create a consortium composed of government and private institutions in the region with capability for R&amp;D to catalyze,, coordinate and integrate R&amp;D activities in industry and energy that are responsive to the needs of the local industries.
</t>
  </si>
  <si>
    <t>The Department of Science and Technology Region VI will spearhead the creation of the consortium and will act as the convenor secretariat and base institution. DOST VI will lead the calls for organizational meetings where the commitments of heads of insti</t>
  </si>
  <si>
    <t>01638</t>
  </si>
  <si>
    <t>Development of Grits from Locally Grown Chickpea (Garbanzos)
Former Title: Pilot Test the Utilization of Chickpea (Garbanzos) Nutrifood Products</t>
  </si>
  <si>
    <t>General: To enhance processing and utilization of chickpea flour by developing acceptable food products intended for commercialization.
Specific:
1. To pilot test the utilization of chickpea flour
2. To evaluate the consumers' acceptability of the pr</t>
  </si>
  <si>
    <t xml:space="preserve">Initiatives on the development of chickpea-based food products remain as challenge in the Cordilleras where the weather conditions are suited for chickpea production. BSU is the only university who availed chickpea seeds from ICRISAT. Recently,, chickpea </t>
  </si>
  <si>
    <t>Ines c. Gonzales</t>
  </si>
  <si>
    <t>01645</t>
  </si>
  <si>
    <t>Management of Competency (Continuing R&amp;D Initiatives Program)</t>
  </si>
  <si>
    <t>Material Properties Evaluation - Sub-Program A</t>
  </si>
  <si>
    <t>General:
Conduct R&amp;D on the basic properties of timber and non-timber forest products and generate information and technologies for dissemination to the industry,, the academe and the general public
Specific:
1. Determine the physical and mechanical pr</t>
  </si>
  <si>
    <t>The Sub-Program on Material Properties Evaluation addresses the raw material needs of the Forest-Based industries in order to sustain their operation. It generates basic and technological information of timber and non-timber forest products for their effi</t>
  </si>
  <si>
    <t>01647</t>
  </si>
  <si>
    <t>S&amp;T Program in Support of the Forest-Based Industries</t>
  </si>
  <si>
    <t>Process Development/Improvement for Some ITPS and NTFP - Sub-Program C</t>
  </si>
  <si>
    <t>General: Generate information and technologies to braoden the resources base and enhance the production of furnitures,, handicrafts,, and other related products from ITPS and non-wood forest products (NWFP) in the country.
Specific:
1. Conduct R&amp;D on th</t>
  </si>
  <si>
    <t>Exquisite designs and excellent craftsmanship characterize Philippine furniture and handicrafts. They depict Filipino ingenuity in working with traditional and new raw materials. However,, due to diminishing forest resources in the country,, the supply of</t>
  </si>
  <si>
    <t>01648</t>
  </si>
  <si>
    <t xml:space="preserve">Bio-Energy,, Resins and Paper Products - Sub-Program D </t>
  </si>
  <si>
    <t>General: Provide improved technologies and information for the chemical,, energy,, health and paper industries
Specific:
1. Evaluate charcoal briquettes from sugar cane bagasse;
2. Modify the existing FPRDI's manual charcoal briquettor and develop a co</t>
  </si>
  <si>
    <t>The sub-program will generate improved technologies and information to process and utilize natural products as alternative materials for the energy,, health,, chemical and paper industries. Additional R&amp;D outputs under the program will be on equipment imp</t>
  </si>
  <si>
    <t>01649</t>
  </si>
  <si>
    <t>Enhanced Technical Assistance Services Delivery to the Forest-Based Industries - Sub-Program E</t>
  </si>
  <si>
    <t>General: Conduct technology transfer and other technical services projects/activities for the socio-economic benefits of the forest products industry sector,, communities and the general public.
Specific:
1. Business-wise assessment of S&amp;T needs of fore</t>
  </si>
  <si>
    <t>The sub-program redirects and focuses its project/activities to address the S&amp;T needs of a broader sector of the country's forest-based industries namely: raw material producers and processors (timber and non-timber),, manufacturers of furniture and handi</t>
  </si>
  <si>
    <t>01650</t>
  </si>
  <si>
    <t>DOST Management  of Competencies (MC) Program</t>
  </si>
  <si>
    <t>Application Testing of Microemulsified Hybrid Fuel from Jatropha and Coconut Oils (DOST-GIA)</t>
  </si>
  <si>
    <t>1. To conduct application tests of microemulsified hybrid fuel from Jatropha and coconut oils for engine performance and emission.
2. To conduct application tests of microemulsified hybrid fuel from Jatropha and coconut oils in stationary phase engine (g</t>
  </si>
  <si>
    <t>This project is in support to the biofuel and clean air act. The never unending increase in world oil prices,, and the government's increasing concern over the energy security coupled with the growing awareness of environmental problems associated with th</t>
  </si>
  <si>
    <t>01651</t>
  </si>
  <si>
    <t>DOST Management of Competencies (MC) Program</t>
  </si>
  <si>
    <t>Innovation of ITDI Water Purification System</t>
  </si>
  <si>
    <t>General: To conduct innovation of existing water purification system
Specific:
1. To undertake product development of ceramic filter
2. To form prototype test products and determine their properties vis-a-vis commercial filter
3. To validate and optim</t>
  </si>
  <si>
    <t>ITDI designed and fabricated a system for water purification to address the lack of safe drinking water in the countryside. The system uses ITDI developed r&amp;D researches such as activated carbon and ceramic filters. The developed ceramic filters were foun</t>
  </si>
  <si>
    <t>01654</t>
  </si>
  <si>
    <t>Sustaining Food Development on Functional Foods</t>
  </si>
  <si>
    <t>General Objective: To develop potential functional food products
Specific Objectives:
1. To formulate three (3) potential functional food products utilizing vegetables
2. To determine the total dietary fiber and products of fermentation using the in vi</t>
  </si>
  <si>
    <t>The DA Biotechnology Program is aggressively pursuing a program which aims to develop the agri-business potentials of the vegetable as part of the government's poverty-alleviation program.</t>
  </si>
  <si>
    <t>01659</t>
  </si>
  <si>
    <t>Development and Processing Optimization of Ethnic Food Products Program</t>
  </si>
  <si>
    <t>Development of Dried Japanese Persimmon (Diospyrus kaki L.)</t>
  </si>
  <si>
    <t>General Objective: To develop dried Japanese persimmon using different drying methods and pre-treatments
Specific Objectives:
a.	To develop dried persimmon using optimum drying methods and pre-treatments;
b.	To determine the physico-chemical properties</t>
  </si>
  <si>
    <t xml:space="preserve">Persimmon (Diospyrus kaki L.) has a high potential in the market not only as fresh fruit but also as processed food products. However,, processing techniques is not fully developed hindering the full utilization of persimmon. Further,, it is seen to have </t>
  </si>
  <si>
    <t>Julie P. Garsi</t>
  </si>
  <si>
    <t>01662</t>
  </si>
  <si>
    <t>Development of Equipment for Biomass Densification of Water Hyacinth</t>
  </si>
  <si>
    <t>1. Develop appropriate equipment for the conversion water hyacinth into Biomass;
2. Enhance the utilization of water hyacinth as an alternative fuel source; and
3. Alleviate poverty by enhancement of livelihood and reduce green gas emission such as CO2</t>
  </si>
  <si>
    <t xml:space="preserve">Biomass is organic matter,, which includes forest and mill residues,, agricultural crops and wastes,, wood and wood wastes,, animal wastes,, livestock operation residues,, aquatic plants,, and municipal and industrial wastes. Densification the process of </t>
  </si>
  <si>
    <t>01664</t>
  </si>
  <si>
    <t>Waste  Characterization and Wastewater Treatability Studies for Muscovado-Producing Facility</t>
  </si>
  <si>
    <t>a. Characterize waste generated from muscovado mills and identify potential use,, treatment or disposal methods for them.
b. Provide a complete wastewater analysis for muscovado mills.
c. Develop a conceptual design of wastewater treatment facility suit</t>
  </si>
  <si>
    <t>The project shall help the Philippine muscovado industry gain recognition in both the local and foreign markets through this project that could eventually lead to abetter environmental management. The project shall help muscovado manufacturers characteriz</t>
  </si>
  <si>
    <t>01668</t>
  </si>
  <si>
    <t>Management Competencies</t>
  </si>
  <si>
    <t>Utilization of Water Hyacinth for Geotextiles</t>
  </si>
  <si>
    <t>General Objectives: 
To explore the possibility of Utilizing Water Hyacinth as new raw materials for Geotextiles to assist the micro,, small and medium enterprises (MSMEs)
Specific Objectives:
1. To evaluate the properties of Water Hyacinth agaisnt t</t>
  </si>
  <si>
    <t>The project shall be undertaken for one (1) year for which,, pilot scale production will be explored if results will be found viable.
Actual processing of the Water Hyacinth for handwoven Geotextiles from fiber extraction to handloom weaving will be cond</t>
  </si>
  <si>
    <t>01671</t>
  </si>
  <si>
    <t>Ethnic Designs Utilizing Multi-Harness Handlooms for the Weaving Industry of Central Cordillera Enthno Group</t>
  </si>
  <si>
    <t>to catalogue traditional and sagada modified ethni designs of cordillera weavers using the dobby and coutnermarch techniques
to train ifugao,, abra and sagada weaver
to fabricate a dobby and countermarch loom</t>
  </si>
  <si>
    <t>The project cost totalled PhP 2,,700,,108.40 nd will require funding support from the DOST-GIA in the amount of PhP 2.2M</t>
  </si>
  <si>
    <t>01674</t>
  </si>
  <si>
    <t>Personnel Monitoring of Occupationally Exposed Radiation Workers</t>
  </si>
  <si>
    <t>General: To measure exposure of radiation workers using film badge dosimeters and confirm proper radiation protection practices at the workplace
Specific:
1. To provide film badge dosimeters to radiation workers belonging to different work categories
2</t>
  </si>
  <si>
    <t xml:space="preserve">It has been shown in the early studies of X-ray and radioactive materials that exposure to high levels of ionizing radiation can cause clinical damage to the tissues of the human body. Long term epidemiological studies of populations exposed to radiation </t>
  </si>
  <si>
    <t>01675</t>
  </si>
  <si>
    <t>Gamma-Labelling of Toxin for Receptor Binding Assay</t>
  </si>
  <si>
    <t>The ultimate goal of the project is to assist in the effective management of HAB by extending the application of RBA as an alternative monitoring tool for PSP toxins that will complement the standard assay in an accurate,, sensitive,, rapid and cost-effec</t>
  </si>
  <si>
    <t>In the Philippines,, many studies on occurences and impacts of Harmful Algal Blooms (HABs) have dealt with cases associated with Paralytic Shellfish Poisoning (PSP). PSP,, which is the most common form of shellfish poisoning,, is brought about by human co</t>
  </si>
  <si>
    <t>01677</t>
  </si>
  <si>
    <t>Establishing the History of the Philippine Island Arc System: Clues from the Rocks of the Zambales-Pangasinan Region</t>
  </si>
  <si>
    <t>a. To determine the geochemical and geophysical signatures of the rocks in west Central Luzon;
b. To propose a model on the tectonic evolution and mineralization of west Central sedimentary and related igneous rock sequences; and
c. To re-assess the min</t>
  </si>
  <si>
    <t>The Zambales Ophiolite Complex in west central Luzon is one of the well-investigated ophiolite sequences in the Philippines (e.g. Hawkins and Evans,, 1983; Yumul and Dimalanta,, 1997). Although a lot of information has been gleaned from the field mapping,</t>
  </si>
  <si>
    <t>01678</t>
  </si>
  <si>
    <t>Intensify R&amp;D Project Generation of Partner Agencies Through EVCIERD as Catalyst of Innovation in Region 8</t>
  </si>
  <si>
    <t>General: To increase the manpower and capabilities of Researchers,, Engineers,, and Technologist of EVCIERD to provide innovative R&amp;D projects that will be responsive to the needs of the industry and energy sectors in Region 8 through HRD activities.
Spe</t>
  </si>
  <si>
    <t>The DOST Region 8 will lead the operation of the consortium while the host institution which will be voted among the consortium members will serve as the secretariat for Cy 2010-2012. Likewise,, DOST 8 will act as the vonvenor and at the same time the bas</t>
  </si>
  <si>
    <t>01680</t>
  </si>
  <si>
    <t>Enhancement of DOST-X RSTL's Capability to Conduct Shelf-Life Evaluation Studies (off shoot project of the project entitled “Establishment of Shelf Life Testing Facility and Upgrading of Nutrition Analysis Capability for DOST-4,, DOST-7,, and DOST-10”)</t>
  </si>
  <si>
    <t>1. To widen the experience of DOST-X RSTL in the shelf-life evaluation food products in the region and thus enhance their capability and competence.
2. To promote the shel-life testing services of DOST-X RSTL.
3. To provide subsidized shelf-life testing</t>
  </si>
  <si>
    <t xml:space="preserve">This refers to the proposed offshoot project to utilize the unexpended balance of PhP 364,,413.00 of the project "Establishement of shelf-life TEsting &amp; Upgrading of Nutritional Analysis Capability for DOST-IV,, DOST-VII and DOST -X. Which was previously </t>
  </si>
  <si>
    <t>Dr. Romella Ratilla</t>
  </si>
  <si>
    <t>01685</t>
  </si>
  <si>
    <t xml:space="preserve">Capacity Building and IP Protection for Technologies Generated by DOST RDIs and Network Institutions </t>
  </si>
  <si>
    <t>1. Develop DOST-wide in-house capability in patenting by providing the opportunity to have actual hands-on experience;
2.To secure IP protection for TECHNICOM technologies/inventions.
3. To facilitate liaison with the researchers/institutions the patent</t>
  </si>
  <si>
    <t>Intellectual property (IP) has become a key factor in technology transfer and commercialization. The recognition,, exclusive right and potential for monetary gain provided by the IP system motivate the researchers,, scientists and inventors to generate mo</t>
  </si>
  <si>
    <t>Engr. Manolita Aurora O. Javate</t>
  </si>
  <si>
    <t>01688</t>
  </si>
  <si>
    <t xml:space="preserve">Development of Grits from Locally Grown Pigeon Pea (Kadjos)
</t>
  </si>
  <si>
    <t>General: To develop a suitable processing technique for pigeon pea grits as substitute for snack chips.
Specific:
1. Evaluate the influence of pre-treatment techniques on the processing characteristics of pigeon pea grits for snack chips;
2. Identify</t>
  </si>
  <si>
    <t xml:space="preserve">Legume flours are important source of protein. Supplementation of wheat flour with legume flour is an effective means of improving protein quality of food products. To promote acceptable and nutritious food products,, the project will study the effect of </t>
  </si>
  <si>
    <t>Fernando R. Gonzales</t>
  </si>
  <si>
    <t>01690</t>
  </si>
  <si>
    <t>Pasig River Stewardship Initiatives through Science, Technology and Social (STS) Advocacy</t>
  </si>
  <si>
    <t>Strengthening of Meteorological and Hydrological Activities in Support to Climate Change in the Philippines</t>
  </si>
  <si>
    <t>General: This proposed project aims to improve the effective delivery of services to the public and enhancing effectiveness of forecasts and information services for weather-related disaster mitigation and preparedness.
Specific:
- To conduct awarenes</t>
  </si>
  <si>
    <t xml:space="preserve">Up to date weather forecasting involves a combination of computer models,, observation and knowledge on the trends and patterns. Gathering of observation data from various parts of the atmosphere helps generate a more graphic illustration of weather. The </t>
  </si>
  <si>
    <t>01691</t>
  </si>
  <si>
    <t>Continuing R&amp;D Initiatives</t>
  </si>
  <si>
    <t>Enhancement of the Philippine Seismic Network</t>
  </si>
  <si>
    <t>1. To increase the earthquake detection capability with the improvement of the seismic network
2. Issue timely and accurate earthquake and tsunami bulletins as needed
3. Generate high-resolution earthquake data for conducting high-level seismological re</t>
  </si>
  <si>
    <t>This project proposes to operate,, maintain and upgrade the earthquake monitoring stations which are strategically located nationwide.</t>
  </si>
  <si>
    <t>01692</t>
  </si>
  <si>
    <t>Enhancement of Earthquake and Volcano Monitoring and Effective Utilization of Disaster Mitigation Information in the Philippines (Non R&amp;D)</t>
  </si>
  <si>
    <t>Earthquake and volcano monitoring capabilities of PHIVOLCS are enhanced and improved disaster mitigation information is utilized by the disaster management authorities and related organizations.</t>
  </si>
  <si>
    <t>The project will install real-time networks of broadband seismometers,, strong motiion accelerometers,, and seismic intensity meters to automatically estimate ground shaking and damage when an earthquake occurs in the Philippines. It will also measure cru</t>
  </si>
  <si>
    <t>01693</t>
  </si>
  <si>
    <t>Organizational Transformation of DOST Agencies Towards Performance Excellence-Year 1</t>
  </si>
  <si>
    <t>General: To expand the adoption of quality management systems and provide mechanisms for the alignment and integration of various approaches and systems necessary for the transformation of the DOST agencies towards performance excellence.
Specific:
1. T</t>
  </si>
  <si>
    <t>The following framework of PQA,, this project will be implemented in order to expand the adoption of quality management systems and provide mechanisms for the alignment and integration of various approaches and systems that are already in place at the DOS</t>
  </si>
  <si>
    <t>Engr. Fred Liza</t>
  </si>
  <si>
    <t>01694</t>
  </si>
  <si>
    <t>High-Grade Ceramics Development Utilizing Kaolinite Clay Deposits of Ilocos Norte</t>
  </si>
  <si>
    <t>General objectives:
1. To utilize local kaolinite clay mineral deposits in Ilocos Norte;
2. Locally develop the ceramics industry by utilizing domestic resources;
3. Upgrade the knowledge of ceramics engineering through the development of high-grade ce</t>
  </si>
  <si>
    <t>A novel processing technology for the fabrication of porous &amp; permeable mullite-based ceramic that has foreseen use in filtration systems such as in water purification. The processing technology employs a continuous-flow beneficiation system to remove unw</t>
  </si>
  <si>
    <t>Dr. Chelo S. Pascua</t>
  </si>
  <si>
    <t>01711</t>
  </si>
  <si>
    <t>Towards a Culture of Resilience - An International Symposium and Study Tour on the Best Educational Practices on Disaster Risk Reduction in Japan and Southeast Asia - PCIERD-GIA</t>
  </si>
  <si>
    <t>General Project Objective:
To come up with our own models(s) in developing a hazard-specific disaster management educational program.</t>
  </si>
  <si>
    <t>This is to commemorate the 10th Year of the founding of the University of the Philippines Center for Internationsl Studies (UPCIS),, the center for incubating ideas,, would like to contribute to the United NAtions Decade of Education for Sustainable Devel</t>
  </si>
  <si>
    <t>01712</t>
  </si>
  <si>
    <t>Pico-Hydro System for Sitio Electrification</t>
  </si>
  <si>
    <t>General: To evaluate the techno-socio-economic application of the pico-hydro energy system for sitio/purok communal application in support for the expanded rural electrification program
Specific:
a. To assess different type of load usages for sitio or p</t>
  </si>
  <si>
    <t>The pico-hydro energy system seeks to harness the energy potential of small streams/waterfalls and irrigation canals to generate clean,, affordable electricity (200 to 1000 watts) for remote and unelectrified rural communities where such water resources a</t>
  </si>
  <si>
    <t>Jackson DeChavez</t>
  </si>
  <si>
    <t>01713</t>
  </si>
  <si>
    <t>Hosting of the 32nd Meeting of National Regional Cooperative Agreement  (RCA) Representatives (Non R&amp;D)</t>
  </si>
  <si>
    <t>The project aims to provide the necessary logistical support to enable the Philippines to successfully host the 32nd Meeting of the RCA National Representatives on 26-29 April 2010.</t>
  </si>
  <si>
    <t xml:space="preserve">The Philippines,, through the Philippine Nuclear Research Institute (PNRI),, will host the 32nd RCA National Representatives meeting on 26-29 April 2010 at the New World Hotel,, in Makati City. About 35-50 delegates from the 17 member States (Australia,, </t>
  </si>
  <si>
    <t>01714</t>
  </si>
  <si>
    <t>Characterization of Coconut Sap Sugar/Syrup as Functional Food</t>
  </si>
  <si>
    <t>General Objective: To determine the nutritional and health benefits of coconut sap sugar/syrup as a functional food.
Specific Objectives:
1.	To validate the nutrient composition,, physico-chemical and microbial properties of coconut sap sugar/syrup
2</t>
  </si>
  <si>
    <t xml:space="preserve">The potential of coconut sap sugar/syrup as an alternative sugar for diabetics has been proven in previous studies  with its low glycemic index,, which promotes slow release of sugars into the bloodstream during metabolism that prevents surges in insulin </t>
  </si>
  <si>
    <t>Ms. Aida Mallillin</t>
  </si>
  <si>
    <t>01719</t>
  </si>
  <si>
    <t>Formulation of the Road Map of Different Sectors in the Metals and Engineering Industry in the Philippines</t>
  </si>
  <si>
    <t>General: To formulate the direction in R&amp;D,, technology transfer and S&amp;T services of the local M&amp;E industry.
Specific:
1. To formulate the scientific and technological road map of the local metals and engineering industry.
2. To benchmark and establish</t>
  </si>
  <si>
    <t>In this project,, the activities will include dialogues with the M&amp;E industry and some end-users to identify the directions for R&amp;D,, technology transfer and S&amp;T services. The output of this dialogue will be presented to industry and other stakeholders in</t>
  </si>
  <si>
    <t>01722</t>
  </si>
  <si>
    <t>Pasig River Stewardship Initiatives through STS Advocacy: Project 1 - Field Validation And Determination of Point Sources of Heavy Metals and PCBs Contamination at Selected Esteros</t>
  </si>
  <si>
    <t xml:space="preserve">1. To perform extensive sediments sampling,, for validation of the heavy metals and PCBs present in each selected esteros.
2. To perform GAs Chromatography (ECD) and Atomic Absorption Spectrophotometry (AAS) in determining the amount of heavy metals and </t>
  </si>
  <si>
    <t>01723</t>
  </si>
  <si>
    <t>Pasig River Stewardship Initiatives through STS Advocacy: Project 2 - Levels of Endocrine Disruptive Chemicals on Sediment Samples of Esteros de Pandacan</t>
  </si>
  <si>
    <t>To identify the different Endocrine Disruptive Chemicals (EDC) in terms of xenoestrogen present in sediment samples of one of the Pasig River tributaries (Estero de Pandacan). 
Specifically the study sought to: 
1.To provide an information of the exte</t>
  </si>
  <si>
    <t xml:space="preserve">Endocrine Disruptive Chemicals (EDCs) is an exogenous agent that interferes with the production,, release,, transport,, metabolism,, binding action or elimination of natural hormones in the body. Suspected endocrine disrupting capacities are pervasive in </t>
  </si>
  <si>
    <t>Engr. Joyrence Mervin Q. Agas</t>
  </si>
  <si>
    <t>01724</t>
  </si>
  <si>
    <t>Pasig River Stewardship Initiatives through Science, TEchnology and Socials (STS) Advocacy</t>
  </si>
  <si>
    <t>Pasig River Stewardship Initiatives through STS Advocacy: Project 3 - Biochemical and Mechanical Remediation Techniques for the Rehabilitation of Estero de Balete</t>
  </si>
  <si>
    <t>1.To explore the application of bio-chemical and mechanical interventions on the remediation and rehabilitation of the water and sediment of Estero de Balete. 
2.To provide information of the effects of locally available natural materials on the treatmen</t>
  </si>
  <si>
    <t>Engr. Merlina A. Palencia</t>
  </si>
  <si>
    <t>01725</t>
  </si>
  <si>
    <t>Pasig River Stewardship Initiatives through Science Technology and Social(STS) Advocacy</t>
  </si>
  <si>
    <t>Pasig River Stewardship Initiatives through STS Advocacy: Project 4 - Limnological Assessment of Esteros de Balete</t>
  </si>
  <si>
    <t>This study aims to assess and evaluate the water and sediments of Estero de Balete before and after the remediation treatment.
Specifically the study sought to: 
1.To measure the chemical and biologic parameters of the water and sediments of the ester</t>
  </si>
  <si>
    <t>Ms. Perla P. Separo</t>
  </si>
  <si>
    <t>01726</t>
  </si>
  <si>
    <t>Pasig River Stewardship Initiatives through STS Advocacy: Project 5 - Physicochemical and Biodiversity Study of Esteros de Paco</t>
  </si>
  <si>
    <t>1.To conduct an ecological study of Estero de Paco.
2.To investigate the physico-chemical and biological parameters of the estero.
3.To investigate the level of biodiversity in the estero.
4.To correlate the physico-chemical and biological parameters o</t>
  </si>
  <si>
    <t>Dr. Glorina P. Orozco</t>
  </si>
  <si>
    <t>01727</t>
  </si>
  <si>
    <t xml:space="preserve">Pasig River Stewardship Initiatives through Science Technology and Social(STS) Advocacy </t>
  </si>
  <si>
    <t>Pasig River Stewardship Initiatives through STS Advocacy: Project 6 - Management Practices of Multi-Sectoral Stakeholders in Estero de Paco</t>
  </si>
  <si>
    <t>1.To determine the profiles of the following:
a.Community (length of residence,, ownership of residence,, income,, number of households,, social organization)
b.Government Agencies and Private Sector (type of agency,, use of technology,, source of fundi</t>
  </si>
  <si>
    <t>Dr. Arlen A. Ancheta</t>
  </si>
  <si>
    <t>01729</t>
  </si>
  <si>
    <t>Pasig River Stewardship Initiatives through STS Advocacy: Project 7 - Instilling Environmental Awareness through Waste Minimization and Waste Management among the Learning Institutions and Communities</t>
  </si>
  <si>
    <t>The project aims to promote Basic Environmental Management and enhance the environmental awareness and responsibility of the learning institutions and communities. The project aims to provide the learning institutions with technical services which include</t>
  </si>
  <si>
    <t>Engr. Rey L. Esguerra</t>
  </si>
  <si>
    <t>01730</t>
  </si>
  <si>
    <t>Hosting of the Asia Pacific Metrology Programme (APMP) Mid-Year Meetings 2010 (non R&amp;D)
retitled to :Strengthening Linkage with Regional Metrology Organization RMO and Worldwide Metrology System for Closer Collaborative Work on Accurate Measurements</t>
  </si>
  <si>
    <t xml:space="preserve">General Objectives:
•	To strengthen our linkage with other national metrology institutes in the region and in other parts of the world for the international recognition of NML’s technical capabilities;
•	To enhance our association with the industry and </t>
  </si>
  <si>
    <t>The Philippines through the ITDI is a ful member of the APMP,, a grouping of national metrology institutes from the Asia-Pacific Region engaged in improving regional metrological capability through the sharing of expertise and exchange of technical servic</t>
  </si>
  <si>
    <t>01733</t>
  </si>
  <si>
    <t>The second phase of the Taiwan-Philippines geodynamic integrated project</t>
  </si>
  <si>
    <t>The Geology of an overriding plate: Constraints from field geology,, sediment geochemistry and paleontology</t>
  </si>
  <si>
    <t>Plate movement on above subduction zones is enigmatic and no individual parameterhas been able to account for overriding plate deformation(Grevemeyer and Tiwari,, 2006; Schellart,, 2008; Van Dinther et al.,, 2009). In the Philippines,, these issues are co</t>
  </si>
  <si>
    <t>The Philippines is an ideal laboratory for studying complex convergent systems as its existing setting is both tectonically elaborate and presently dynamic. The Central Philippines,, which includes islands of Masbate,, Samar,, and Negros form the rigid ov</t>
  </si>
  <si>
    <t>Dr. Karlo Queaño</t>
  </si>
  <si>
    <t>01736</t>
  </si>
  <si>
    <t>Linking active margin tectonics and overriding plate dynamics: A look at the geochemical nature of the Central Philippines</t>
  </si>
  <si>
    <t>The Philippine convergent system is an interesting geological laboratory because many of its complexities have not been fully realized and those that have been identified are still poorly understood. Because of the dynamic nature of subduction and collisi</t>
  </si>
  <si>
    <t>Overriding plates are direct recipients of mantle-derived magmas and magmatic fluids. Such materials are highly enriched in metals and other rare earth elements which can be concentrated,, by certain tectonic processes,, resulting in economically viable d</t>
  </si>
  <si>
    <t>Dr. Noelynna T. Ramos</t>
  </si>
  <si>
    <t>01738</t>
  </si>
  <si>
    <t>Retracing the Central Philippine Overriding plate motion</t>
  </si>
  <si>
    <t xml:space="preserve">Plate movement above subduction zones is enigmatic and no individual parameter has been able to account for overriding plate deformation. In the Philippines,, these issues are complicated by the compounded effects of two bounding convergent systems and a </t>
  </si>
  <si>
    <t>Despite the fact that the Philippines is one of the most geodynamically interesting places in the world,, there is a glaring lack of basic geological information over a large percentage  of the region. Subduction/collision boundaries of the archipelago ha</t>
  </si>
  <si>
    <t>Dr. Decibel Eslava</t>
  </si>
  <si>
    <t>01739</t>
  </si>
  <si>
    <t>Geophysical characterization of an overriding plate: Arc-continent convergence and its implications for natural hazards and resource distribution in the Central Philippine</t>
  </si>
  <si>
    <t>The aims to characterize the effects of fast plane motions of the Central Philippine Overriding plate segment on the goephysical character of the different lithologic units in the Cenral Philippines. Further,, regional gravity and magnetic surveys will be</t>
  </si>
  <si>
    <t>The Central Philippines,, with its many islands and sedimentary basins,, form part of the rigid overriding plate of the philippine convergent system. it is bound on either side by the subduction systems of the east verging Manila-Negros-Sulu trench and th</t>
  </si>
  <si>
    <t>01759</t>
  </si>
  <si>
    <t>Surveys and Measurement Technologies for Flood Control, Mitigation and Management Systems</t>
  </si>
  <si>
    <t xml:space="preserve">Project 3: Modeling of Flashflood Events by Integrated GIS and Hydrological Simulations </t>
  </si>
  <si>
    <t>-To generate necessary data/information different sources such as remotely sensed images,, surveying and cartographic  data,, to form the basic inputs of the hydro-logic models.
-To develop a GSIS-based flood simulation model suitable for Philippine sett</t>
  </si>
  <si>
    <t>All relevant spatial data covering the floodplain area,, like sol maps,, spot elevation points or benchmarks,, flood-heights and land cover or land-use shall be collected. Records of rainfall around the area will be retrieved if available. The Shuttle Rad</t>
  </si>
  <si>
    <t>Engr. Jojene Santillan</t>
  </si>
  <si>
    <t>01760</t>
  </si>
  <si>
    <t>Project 4: Development of Geospatial Analysis Tools for Catchment Runoff Responses to Extreme Rainfall Events and Applications for Disater and Environmental Management</t>
  </si>
  <si>
    <t>-Develop a dynamic GIS data model for hydrological simulation of large river basin,, particularly for the target catchment,, the Agros river basin.
-Apply derivative products from analysis of remotely-sensed data to parameterize land cover information in</t>
  </si>
  <si>
    <t>First,, all relevant spatial data covering the watershed area shall be collected,, and if in needed,, digitized in a GIS-ready format. Data include soil maps,, spot elevation points or benchmarks and records of rainfall around area,, if available. The AST</t>
  </si>
  <si>
    <t>Dr. Enrico C. Paringit</t>
  </si>
  <si>
    <t>01763</t>
  </si>
  <si>
    <t>Communicating the Philippine Technology Transfer Act of 2009 and its  Implementing Rules and Regulations to Stakeholders</t>
  </si>
  <si>
    <t xml:space="preserve">This proposal is being presented to serve as the blueprint for disseminating and promoting the newly enacted Philippine Technology Transfer Act of 2009 and its IRR to its stakeholders throughout the country.
 </t>
  </si>
  <si>
    <t>In keeping with its thrust on legislative advocacy,, the DOST TWC,, through its IEC Group,, shall pursue a coordinated public awareness campaign on this new law,, together with its IRR,, in order to promote its advantages and benefits for researchers,, sc</t>
  </si>
  <si>
    <t>Dr. Albert P. Aquino</t>
  </si>
  <si>
    <t>01786</t>
  </si>
  <si>
    <t>Quantified Flood forecasting through Rain Rate estimation using satellite imagery and generalized watershed runoff calculations</t>
  </si>
  <si>
    <t>-To calibrate spectral values of selected satellite imagery with ground data in order to estimate and forecast rain rates;
-To establish flood threshold values in Pasig-Marikina and San Roque River basins Through generalized watershed runoff calculations</t>
  </si>
  <si>
    <t>This project will develop a concise flood-runoff analysis system as a toolkit for more effective and efficient flood forecasting. This will implement interfaces to input not only ground-based but satellite rainfall adta as well as. The use of GIS and remo</t>
  </si>
  <si>
    <t>01792</t>
  </si>
  <si>
    <t xml:space="preserve">Development of Neo-Ethnic Philippine Textiles Using Natural Fiber-Blended Yarns and Eco-Friendly Treatment and Dyeing Technologies (TECHNICOM) </t>
  </si>
  <si>
    <t xml:space="preserve">To develop neo-ethnic Philippine textiles by enhancing the quality,, aesthetics,, performance and utilization of ethnic textiles using eco-friendly dyeing technologies and materials.
</t>
  </si>
  <si>
    <t>This project will provide  the needed boost to ethnic textile production in the Philippines. It is expected to infuse waves of ideas and concepts that makes these traditional textiles,, designs and production updated,, competitive yet still socio-cultural</t>
  </si>
  <si>
    <t>Jeannie Lynn J. Cabansag</t>
  </si>
  <si>
    <t>01795</t>
  </si>
  <si>
    <t>Screening and Identification of Biofilm Formers as Potential Microbial Remediators for Heavy Metal Contaminated Wastewater</t>
  </si>
  <si>
    <t>Specific Objectives:
1. To screen different bacteria isolate for heavy metal tolerance and biofilm formations;
2. To determine the heavy metals biosoptive capacity of the best isolates;
3. To characterize and identify the selected best isolates using c</t>
  </si>
  <si>
    <t>This project aims to screen and identify the most effective microorganism that can be used to develop a technology for heavy metal removal by evaluating the bioremediation potential of the existing and revived microbial isolates,, specifically for heavy m</t>
  </si>
  <si>
    <t>Prof. Arlene L. Llamado</t>
  </si>
  <si>
    <t>01798</t>
  </si>
  <si>
    <t>Techno-S&amp;T Caravan</t>
  </si>
  <si>
    <t>The project aims to provide scientific and technoloical services and trasfer to technology for the M&amp;E industry in the regions.</t>
  </si>
  <si>
    <t>The structure of the project is composed of three interrelated major activities which are simultaneously deployed in order to provide S&amp;T services and Techno-Transfer to private organizations,, campanies and institutions,, particular to M&amp;E industries and</t>
  </si>
  <si>
    <t>01807</t>
  </si>
  <si>
    <t>Integrative Data Archiving for Disaster Risk Management</t>
  </si>
  <si>
    <t xml:space="preserve">The primary aim of this project is to reinforce local community strenghts by providing a database that may be accessed by the academe and general public which providing them in disaster risk management efforts. </t>
  </si>
  <si>
    <t>The proposed data archive will assist researchers engaged in disaster risk management efforts by providing them with a database which can facilitate their search for the related information.The database wil contain geologic,, tectonic,, geohazards and met</t>
  </si>
  <si>
    <t>01809</t>
  </si>
  <si>
    <t>Establishment of a Cost-Effective Local Tsunami Warning System for Selected High-Risk Coastal Communities of the Philippines</t>
  </si>
  <si>
    <t>The main objective of the project is establish a local tsunami warning system aimed at warning high-risk coastal communities facinf active tsunamigenic trenches.
The specific objectives of the projects are:
1. To develop and fabricate low cost tsunami</t>
  </si>
  <si>
    <t>A project proposal on tsunami warning system will involve the development and establishment of lower-cost tsunami sensors and warning systems that PHIVOLCS and ASTI have already developed,, which will be deployed in ten sites in the Philippines.</t>
  </si>
  <si>
    <t>Angelito G. Lanuza / Gerwin P. Guba</t>
  </si>
  <si>
    <t>01810</t>
  </si>
  <si>
    <t>Phase 2: ISO/IEC 17043:2010 Accreditation as Proficiency Test (PT) Provider for Credibility Improvement and International Recognition of FNRI Proficiency Test Program</t>
  </si>
  <si>
    <t>The general objective of the project is to improve the credibility and international recognition of FNRI-DOST organized Proficiency Tests (PT) and developed Reference Materials (RM) on proximate and mineral/other nutrition labeling analyses through ISO/IE</t>
  </si>
  <si>
    <t xml:space="preserve">This project will focus on preparation and application for ISO/IEC 17043:2010 accreditation as PT provider. The new PT to be organized and implemented for witnessing by the accreditation body will be based on ISO/IEC 17043:2010 requirements and ISO 13528 </t>
  </si>
  <si>
    <t>01820</t>
  </si>
  <si>
    <t>Enhancing the Competitive Identity of Unique Philippine Products through the Development of Packaging Design and Appropriate Packaging Technology</t>
  </si>
  <si>
    <t>The project generally aims to enhance the competitive identity of eight (8) unique Philippine products through the development of packaging design and appropriate packaging technology for a period of 2½ years. Specifically it shall:
•	Validate the eigh</t>
  </si>
  <si>
    <t>The Packaging Technology Division (PTD) has started developing its capability on brand development as an integral component of packaging design. Training on brand development was conducted by Japanese experts both in Japan and at PTD. It is focused on dev</t>
  </si>
  <si>
    <t>Ms. Daisy E. Tañafranca</t>
  </si>
  <si>
    <t>01821</t>
  </si>
  <si>
    <t>Production of Nanoclay from Local Bentonite Ore as Additive in Polymer-Clay Nanocomposite Systems</t>
  </si>
  <si>
    <t>General Objective:
To develop optimized parameters of producing NANOCLAY from the local bentonite deposit of Legaspi,, Albay in pilot scale as a refinement of the technology previously developed in laboratory scale 
Specific objectives:
1.	To est</t>
  </si>
  <si>
    <t>The technology on producing nanoclay from the local bentonite deposit was initially undertaken in October,, 2007- September,, 2008 (funded by PCASTRD-DOST).  The activities involved the laboratory processing of raw bentonite by purifying the valuable mine</t>
  </si>
  <si>
    <t>Dr. Blessie A. Basilia</t>
  </si>
  <si>
    <t>01822</t>
  </si>
  <si>
    <t>Enhancing Biotechnology Products and Services for Food, Feed and Other Industrial Applications</t>
  </si>
  <si>
    <t>Application of Probiotic for Fish and Prawn</t>
  </si>
  <si>
    <t>1. To produce at commercial scale the bitreated copra meal (BTCM) using the BIOTECH technolgy.
2. To register the products for marketing purposes.
3. To market the BTCM as protein ingredient in feeds for swin,, broiler,, fis,, pawn,, etc.</t>
  </si>
  <si>
    <t>The project aims to produce at commercial scale bitreated copra meal (BTCM) using the technology developed at BIOTECH and to market the BTCM for use as protein ingredient in animal and fish feeds.</t>
  </si>
  <si>
    <t>Dr. Laura Pham</t>
  </si>
  <si>
    <t>01823</t>
  </si>
  <si>
    <t xml:space="preserve"> Pilot-Scale Production of BIOTECH Cellulase and Alpha-Amylase for the Food,, Feed and Other Industries 															</t>
  </si>
  <si>
    <t>a. To produce commercially important enzymes in large scale for application in the food,, feed and other industries.
b. To improve downstream processing of produced enzymes.
c. To perform application studies of individual industrial enzymes for the food</t>
  </si>
  <si>
    <t>The use of locally produces enzymes for enzyme-catalyzed syntheses of high value products will be very advantageous to our country since the much needed dollar reserves utilized for importation of commercial enzymes can be saved even if the cost of locall</t>
  </si>
  <si>
    <t>Ms. Fides Tambalo,, M.Sc</t>
  </si>
  <si>
    <t>01825</t>
  </si>
  <si>
    <t>Development of Probiotic Starter Cultures and Adoption of Technology for Functional Food</t>
  </si>
  <si>
    <t>1. To survey the needs of LGUs and SMEs regarding technologies and starter cultures needed for the production of probiotics-based functional foods and other fermentation products.
2. To evaluate appropriate lactic</t>
  </si>
  <si>
    <t>To further develop technologies for the production of probiotic-based functional foods and produce starter cultures in a pro-active collaborative manner with local government units ans small and medium scale industries.</t>
  </si>
  <si>
    <t>Dr. Francisco Elegado</t>
  </si>
  <si>
    <t>01828</t>
  </si>
  <si>
    <t>Development of a Prototype Automated Guide-way Transit (AGT) System - Year 1 - 2</t>
  </si>
  <si>
    <t>The objective is to build an alternative and economical transit system model at the Science Community Complex for technology demonstration. It is hoped that this transit model system will be adopted in other urban ares to lessen environmental emissions an</t>
  </si>
  <si>
    <t>The proposed AGT System will be the focal point for developing low cost mass transit for the country.  
The project will be implemented by DOST,, PCIEERD,, and  MIRDC  in cooperation with the industry and academe. 
The project will be divided into t</t>
  </si>
  <si>
    <t>Arthur Lucas Cruz</t>
  </si>
  <si>
    <t>01839</t>
  </si>
  <si>
    <t>Combating Double Burden Malnutrition through Industry-Drivewn R&amp;D Programs</t>
  </si>
  <si>
    <t>The Effect of FNRI Complementary Food Blend and Snack Foods on the Nutritional Status of 6 months to 3 years old Children in the DOST PINOY Intervention Strategy - Management of Competency (MC)</t>
  </si>
  <si>
    <t>General:
To determine the efficacy of FNRI complementary food blends and snack foods in improving the nutritional status of 6 months to 3 year old children beneficiaries of the DOST PINOY
Specific:
1. To determine the acceptability of the FNRI comp</t>
  </si>
  <si>
    <t>Using the FNRI-packed food and nutrition modules,, the program team will reach the provinces with high prevalence of malnourished children and present the “DOST PINOY” strategy to the provincial governor and eventually to the municipal mayors if the selec</t>
  </si>
  <si>
    <t>01840</t>
  </si>
  <si>
    <t>Combating Double Burden Malnutrition through Industry-Driven R&amp;D Programs</t>
  </si>
  <si>
    <t>Handbook on Nutrient Composition of Selected Philippine Vegetables and Standardized Recipes - Management of Competency (MC)</t>
  </si>
  <si>
    <t>To develop simple research-based nutrition tools for use by layman to help promote and improve health and nutritional well being of Filipinos</t>
  </si>
  <si>
    <t>Vegetables,, especially the indigenous varieties are vitamin- and mineral-dense food materials that are the cheapest major source of nutritious sustainable diets. What makes the indigenous vegetables stand out from the rest of the vegetable is their resil</t>
  </si>
  <si>
    <t>01841</t>
  </si>
  <si>
    <t>Development of Potential Functional Food Products - Management of Competency (MC)</t>
  </si>
  <si>
    <t>General: To develop potential functional food products utilizing locally grown crops with low glycemic index
Specific:
1. To formulate three (3) potential functional food products;
2. To determine consumer acceptability of the three (3) food products</t>
  </si>
  <si>
    <t>Three (3) focus group discussions will be conducted. One among FNRI employees,, the second among other DOST RDIs and council staff and the third among a multi-sectoral group represented by the food industry,, a marketing group and consumers group. Product</t>
  </si>
  <si>
    <t>01842</t>
  </si>
  <si>
    <t>Efficacy Study on Root Crops as a Functional Food - Management of Competency (MC)</t>
  </si>
  <si>
    <t xml:space="preserve">General: To determine the efficacy of root crops in humans with moderately raised serum glucose and lipid profile.
Specific:
1.To determine the changes in blood serum glucose and hemoglobin A1C of humans with moderately raised serum glucose and lipid </t>
  </si>
  <si>
    <t>The Philippines is one of the major producers of root crops in Asia. Sweet potato and cassava are used as staple food in Batanes,, Cebu,, Lanao,, and Zamboanga. On the other hand,, the Philippines prevalence of chronic diseases accounted for 57% of all de</t>
  </si>
  <si>
    <t>01843</t>
  </si>
  <si>
    <t>of Competency (MC</t>
  </si>
  <si>
    <t>Enhanced S&amp;T Program in Support of the Forest-Based Industries - Management Project A. Material Science )</t>
  </si>
  <si>
    <t>General:
Conduct R&amp;D on the basic properties of timber and non-timber forest products and generate information and technologies for dissemination to the industry,, the academe and the general public.
Specific:
1.	Determine the status of R&amp;D works o</t>
  </si>
  <si>
    <t xml:space="preserve">The program is expected to generate basic but relevant technical information on new/emerging commodities such as woody vines and industrial tree plantation species including thinnings. </t>
  </si>
  <si>
    <t>01844</t>
  </si>
  <si>
    <t>Enhanced S&amp;T Program in Support of the Forest-Based Industries  - Project B. Green Construction and Utilities</t>
  </si>
  <si>
    <t>General:  
          Generate information and technologies on the design and production of engineered products that include builder’s woodworks,, composite panels and structural components for the housing,, furniture and packaging industries. 
Speci</t>
  </si>
  <si>
    <t xml:space="preserve">The program utilizes engineering concepts &amp; principles in designing,, developing and evaluating environment-friendly products for the builders’ woodworks and housing sector including utilities in support to various industries thereby utilizing wisely the </t>
  </si>
  <si>
    <t>01845</t>
  </si>
  <si>
    <t>Management of Competency (Conitnuing R&amp;D Initiatives Program )</t>
  </si>
  <si>
    <t xml:space="preserve">Enhanced S&amp;T Program in Support of the Forest-Based Industries:  Project c. Furniture and Handicrafts </t>
  </si>
  <si>
    <t xml:space="preserve">Specific:
2.	Determine the status of the Philippine furniture and handicraft industries;
3.	Develop appropriate processing techniques to improve/upgrade  the quality of products from some ITPS and non-timber forest-products. 
</t>
  </si>
  <si>
    <t>This project aims to generate information and technologies to broaden the resource base and enhance the production of furniture,, handicrafts,, and other related products from ITPS and non-wood forest products (NWFP) in the country.</t>
  </si>
  <si>
    <t>01846</t>
  </si>
  <si>
    <t xml:space="preserve">Enhanced S&amp;T Program in Support of the Forest-Based Industries :  Project D. Enhancing the Technical Services for the Forest-Based SMEs in the Countryside - </t>
  </si>
  <si>
    <t>General:  Conduct technology transfer and other technical services projects/activities for the socio-economic benefits of the forest products industry sector,, communities and the general public.</t>
  </si>
  <si>
    <t>The program redirects and focuses its project/activities to address the S&amp;T needs of a broader sector of the country’s forest-based industries namely: raw material producers and processors (timber and non-timber),, manufacturers of furniture and handicraf</t>
  </si>
  <si>
    <t>01847</t>
  </si>
  <si>
    <t xml:space="preserve">Enhanced S&amp;T Program in Support of the Forest-Based Industries - Project E. Green Production Technologies for the Forest- Based Industries </t>
  </si>
  <si>
    <t>1.	Evaluate the existing R&amp;D/S&amp;T activities of FPRDI in terms of environmental soundness and sustainability without compromising its economic viability and competitiveness;
2.	Review all on-going researches on environmental-related concerns in terms of t</t>
  </si>
  <si>
    <t>The program will provide information and technologies that would address the environmental concerns of its clienteles-the forest products-based industries. It would also look into the Institute’s R&amp;D technology generation activities of these are truly env</t>
  </si>
  <si>
    <t>01848</t>
  </si>
  <si>
    <t>Management of Competency (Continuing R&amp;D Initatives Program)</t>
  </si>
  <si>
    <t xml:space="preserve">Characterization of Philippine Sauces (Vinegar and Soy Sauce) and Discrimination Between Coffee Varieties </t>
  </si>
  <si>
    <t>General objective:        
The program will explore the advantages of e-nose and e-tongue as a food control method for assessing quality of selected Philippine ethnic food products. 
Specific objectives:         
• To characterize Philippine sauces</t>
  </si>
  <si>
    <t>Food manufacturers are required to have their produce periodically assessed for safety and quality. The length or duration of the evaluation or analysis (physical,, chemical,, microbiological and sensory) is dependent on the method that will be used. Sens</t>
  </si>
  <si>
    <t>Ms. Dolor Villaseñor</t>
  </si>
  <si>
    <t>01849</t>
  </si>
  <si>
    <t xml:space="preserve">Production of Plants Oils and Methyl Ester using SCFE (supercritical fluid extraction method) </t>
  </si>
  <si>
    <t>1.	To develop a process of producing plant oils and methyl ester using supercritical fluid extraction method.
2.	To characterize the plant oils and methyl ester including evaluation of its physicochemical properties and quality. 
3.   To determine t</t>
  </si>
  <si>
    <t>This project is about the extraction of plant oils (particularly Jatropha and Coconut) and production of methyl ester using supercritical fluid extraction method. The project is a continuing R &amp; D activity in support to the Biofuels program specifically o</t>
  </si>
  <si>
    <t>Dr. Anabelle Briones</t>
  </si>
  <si>
    <t>01850</t>
  </si>
  <si>
    <t xml:space="preserve">Modification of Natural Zeolite as Replacement for STPP for Detergent Industry </t>
  </si>
  <si>
    <t xml:space="preserve">             General Objective:
•	To process zeolite into new materials of high purity/modified mineralogical structure;
•	To characterize these new materials and utilize/process them further,, if necessary add other types of materials/develop exper</t>
  </si>
  <si>
    <t>TO come up with prototype product with modified zeolite</t>
  </si>
  <si>
    <t>Ms. Josefina R. Celorico</t>
  </si>
  <si>
    <t>01851</t>
  </si>
  <si>
    <t xml:space="preserve">Synthesis of High Value Materials from Local Limestone </t>
  </si>
  <si>
    <t xml:space="preserve">             General Objectives:
•	To process marble/limestone into  new materials of high purity/modified mineralogical structure;
•	To characterize these new materials and utilize/process them further,, if necessary add other types of materials/de</t>
  </si>
  <si>
    <t>The Philippines has vast deposits of marble.  The marble processing firms in Romblon,, Rizal and Bulacan have been in existence for years.  And as long as marble is processed into slabs/tiles,, marble dust/chips will always be generated.  
Assuming tha</t>
  </si>
  <si>
    <t>Dr. Blessie Basilia</t>
  </si>
  <si>
    <t>01853</t>
  </si>
  <si>
    <t xml:space="preserve">Formulating the R&amp;D Program and HR Development Plan of the MIRDC Technology Roadmaps of the M&amp;E Sector through Technology and Training Needs Assessment </t>
  </si>
  <si>
    <t>General:	To formulate the R&amp;D Program and HR Development Plan of the MIRDC Technology Roadmaps of the Metals &amp; Engineering Industry for technology transfer and provision of S&amp;T services.
Specific:	1.  To assess the current technology,, existing compete</t>
  </si>
  <si>
    <t>In conjunction with the implementation of the tangible outputs of the developed five-year timeline Technology Roadmaps of the selected sectors of the Metals and Engineering Industry,, the Technology Diffusion Division (TDD) of the Metals Industry Research</t>
  </si>
  <si>
    <t>01854</t>
  </si>
  <si>
    <t xml:space="preserve">Assessment of Technologically Enhanced Naturally Occurring Radioactive Materials in Philippine Marine Biota </t>
  </si>
  <si>
    <t>1. To measure the specific activity concentrations of NORM/TENORM (210Po,, 238U,, 232Th and 40K) in
marine biota collected from specific bodies of water: Lingayen Gulf,, Batangas Bay and Dupong
Bay
2. Establishment of benchmark values of NORM/TENORM wh</t>
  </si>
  <si>
    <t>Naturally-occurring radioactive elements include primordial radionuclides that have been present in
rocks and minerals of the earth’s crust since it was formed. Cosmogenic radionuclides,, produced by
interactions of atoms in the atmosphere with cosmic r</t>
  </si>
  <si>
    <t>01855</t>
  </si>
  <si>
    <t>Management of Competency (Continuing Initiatives R&amp;D Program)</t>
  </si>
  <si>
    <t xml:space="preserve">Development of Packaging Protocols for Irradiated Food Products </t>
  </si>
  <si>
    <t>1. To determine compatibility of food packaging materials to gamma irradiation
2. To develop appropriate packaging protocol for irradiated food products</t>
  </si>
  <si>
    <t>the aim of this project to develop packaging protocols for the irradiated food products thus
ensuring microbial safety and extend shelf-life of prepared meals which will be consumed by the
immunocompromised patients. It is expected that increased availa</t>
  </si>
  <si>
    <t>01856</t>
  </si>
  <si>
    <t xml:space="preserve">Protocol Setting for the Iodination of Conotoxin GIIIA as LINGAND for Radiometric Receptor Binding Assay of Paralytic Shellfish Toxins </t>
  </si>
  <si>
    <t>The ultimate goal of the project is to assist in the effective management of toxic blooms by extending
the application of RBA as an alternative monitoring tool for PSP toxins that will complement the
standard assay in an accurate,, sensitive,, rapid and</t>
  </si>
  <si>
    <t>The apparent global pervasiveness of toxic algal blooms in recent years has led to a parallel rise in
incidence of toxin contamination in various marine organisms (Hallegraeff 1993,, Van Dolah 2000).
Many of these serve as important source of food and l</t>
  </si>
  <si>
    <t>01857</t>
  </si>
  <si>
    <t>Assessment of Air Particulate Lead Sources in Valenzuela,, Metro Manila by the use of Nuclear Analytical Techniques and Receptor Modeling</t>
  </si>
  <si>
    <t>GENERAL: To validate the results of Pb sources determined in Valenzuela,, Metro Manila by locating possible sources of Pb in the area.
SPECIFIC: To collect air particulate samples using the Gent sampler for PM10 fractions and from air conditioners and el</t>
  </si>
  <si>
    <t>Valenzuela,, an industrial district in north western part of Metro Manila,, Philippines,, was found to have higher particulate and lead levels that in the other Metro Manila air sampling stations of the Philippine Nuclear Research Institute. Energy-disper</t>
  </si>
  <si>
    <t>01858</t>
  </si>
  <si>
    <t xml:space="preserve">Rechargeable Biocidal Halamine-Grafted Natural Fiber-Based Textiles </t>
  </si>
  <si>
    <t xml:space="preserve">General:
To develop a rechargeable biocidal natural fiber-based textile using halamines (1,,3-Dimethylol-5,,5-dimethylhydantoin,, DMDMH).
	 Specific:
1.	To optimize the parameters in the application of  DMDMH to the natural fiber-based  textiles
</t>
  </si>
  <si>
    <t>Textile materials are ideal media for the growth of microorganisms such as fungi,, bacteria and viruses. Also,, humid and warm environment as in the Philippines induce the growth of microbes. If these microorganisms are infectious or pathogenic,, it can c</t>
  </si>
  <si>
    <t>01859</t>
  </si>
  <si>
    <t xml:space="preserve">Multi-functional Controlled Release System for Fragrance and Insect-Repellent Finish for Cellulosic Textiles </t>
  </si>
  <si>
    <t>General:
To modify the surface of cotton fabrics through grafting of monochlorotriazinyl-&amp;#61538;-cyclodextrin (MCT-&amp;#61538;-CD) and subsequent treatment with oils for insect-repellent and fragrance finish. 
Specific: 
1.	To graft monochlorotriaz</t>
  </si>
  <si>
    <t>The development of surface-modified cotton fibers will jumpstart the emergence of biofunctional textiles. The technology is intended to impart insect repellent and fragrance-release properties to cotton fabrics. These additional functionalities are necess</t>
  </si>
  <si>
    <t>01863</t>
  </si>
  <si>
    <t>Enhancement of Weather Climate and Flood Data and Information in Support to Climate Change Adaptation - Management Competency</t>
  </si>
  <si>
    <t>This proposed project aims to strengthen PAGASA's role in: promoting excellence in the science of Meteorology both applied and research; and Disaster Management support towards minimum casualty,, focused on the improvement of hydrometeorological,, climato</t>
  </si>
  <si>
    <t>The project consist of a number of activities that are focused in addressing the objectives outline above. A part of the awareness ans education program component,, seminar-workshops,, training,, climate updates,, participative discussions from various se</t>
  </si>
  <si>
    <t>Nancy T. Lance</t>
  </si>
  <si>
    <t>01864</t>
  </si>
  <si>
    <t>Maintenance and Improvement of the Philippine Volcano Observatories - Management Competency</t>
  </si>
  <si>
    <t>1. To maintain and upgrade the volcano observatories and monitoring systems at Mayon Bulusan,, Kanlaon,, Taal,, Pinatubo and Hibok-Hibok
2. To process and analyze instrumentally gathered and visually observed monitoring data.
3. To regularly assess/eval</t>
  </si>
  <si>
    <t>The project establishes,, operates,, maintains and upgrades the various volcano observatories and monitoring systems of the monitored active volcanoes. This entails continuous and efficient operations of the existing volcano observatories and monitoring s</t>
  </si>
  <si>
    <t>01865</t>
  </si>
  <si>
    <t>Project 2: Establishment of Spillover Elevation Along Flood Prone River System: Marikina-Pasig River</t>
  </si>
  <si>
    <t>The objective of the project is to establish the evaluation levels within the vicinity of the flood monitoring stations along the major river systems experiencing severe and frequent flooding for purposes of flood monitoring,, forecasting and early warnin</t>
  </si>
  <si>
    <t>The project will first determine the location of existing standard horizontal reference points and benchmarks nearest the water level monitoring stations,, which will be used as point of beginning of the surveys to be conducted</t>
  </si>
  <si>
    <t>01869</t>
  </si>
  <si>
    <t>R&amp;D Program for Brown Rice (Oryza sativa L.) Optimization, Functionality and Utilization in the Philippines</t>
  </si>
  <si>
    <t>Process Optimization studies for the improvement of shelf-life of Brown Rice</t>
  </si>
  <si>
    <t>General:
To improved the shelf-life of brown rice through process of optimization
Specific:
1. To identify the factors affecting the stability of brown rice;
2. To evaluate the combined effects of three different variables on the shelf-life and qualit</t>
  </si>
  <si>
    <t xml:space="preserve">This project aims to improve the shelf-life of locally produced brown rice by exploring different food processing techniques and using different packaging materials.    </t>
  </si>
  <si>
    <t>Engr. Rosemarie G. Garcia</t>
  </si>
  <si>
    <t>01870</t>
  </si>
  <si>
    <t>R&amp;D Program for Brown Rice (Oryza sative L.) Optimization, Functionality and Utilization in the Philippines</t>
  </si>
  <si>
    <t>Mineral bioavailability,, dietary fiber and fermentability characteristics of optimized brown rice</t>
  </si>
  <si>
    <t xml:space="preserve">This study is aimed to determine mineral availability,, dietary fiber and its fermentability from brown rice.  </t>
  </si>
  <si>
    <t>The project aims to determine the mineral availability,, dietary fiber and its fermentability from brown rice. Brown rice has been shown to have greater iron availability in vitro than milled rice but lower zinc and calcium availability. Likewise,, intere</t>
  </si>
  <si>
    <t>Dr. Trinidad Trinidad</t>
  </si>
  <si>
    <t>01874</t>
  </si>
  <si>
    <t xml:space="preserve">Implementation of the Northern Mindanao Consortium for Industry and Energy R&amp;D </t>
  </si>
  <si>
    <t>To be a convergent strategy that will promote cooperation and integrate all R&amp;D efforts in industry and energy with the participation of key stakeholders in the region.
To strengthen the system of collaboration in the region to develop and enhance the ca</t>
  </si>
  <si>
    <t>J</t>
  </si>
  <si>
    <t>01875</t>
  </si>
  <si>
    <t>Improvement of Degumming Process for Filtered Crude Coconut Oil</t>
  </si>
  <si>
    <t>1. To upgrade the degumming process for the production of FCCNO.
2. To improve the degumming process through installation of new reactor tank complete with mechanical stirrer,, temperature gauge,, sight glass and piping systems.
3. To establish the prod</t>
  </si>
  <si>
    <t>A project on the pilot production of filtered crude coconut oil (FCCNO) as biofuel in stationary engines is being implemented by the Philippine Coconut Authority (PCA) and the Department of Energy (DOE). The project currently provides electricity to 56 ho</t>
  </si>
  <si>
    <t>Mr. Elizar Montimayor</t>
  </si>
  <si>
    <t>01880</t>
  </si>
  <si>
    <t>Enhancing Biotechnology Products and Services for Food, Feed and other Industrial Applications</t>
  </si>
  <si>
    <t xml:space="preserve"> Validation of scale up Production of Microbial Rennet</t>
  </si>
  <si>
    <t>General Objective:	To validate the developed production process for scale up liquid and granulated microbial rennet,, ensure the microbiological safety of the process,, apply in the preparation of other types of cheese and rennet casein preparation.
Sp</t>
  </si>
  <si>
    <t>In this project,, the production capacity of the microbial rennet will be upgraded to meet the projected demand for rennet at about 42,,848 kg. Local cheese producers including the local dairy cooperatives,, private cheese producers and multinational comp</t>
  </si>
  <si>
    <t>01881</t>
  </si>
  <si>
    <t xml:space="preserve">Optimization and Scale up of Production of MykoPlus for the Biofertilizer and Bio-Organic Fertilizer Industries </t>
  </si>
  <si>
    <t>1. Hasten fungal growth and reproduction through manipulation of cultural and management practices and carrier.
2. Enhance performance of mycorrhizal inoculant through enrichment with beneficial microbes.
3. Screen effectiveness of new formulations of m</t>
  </si>
  <si>
    <t>BIOTECH-UIP Los Banos,, has developed mycorrhizal inoculant (fungus-root association) with brand name "Mykovam". Mykovam is a soil-based biofertilizer,, composed of spores infected roots and other infective propagules od endomycorrhizal fungi. MYKOVAM INO</t>
  </si>
  <si>
    <t>Dr. Jocelyn Zarate</t>
  </si>
  <si>
    <t>01882</t>
  </si>
  <si>
    <t>Improvement and Commercialization of Microbial-based Fertilizers and Plant Growth Promoters</t>
  </si>
  <si>
    <t>1. To conduct more extensive field tests in farmers fields.
2. To develop a multipurpose/multistrain BioGroe inoculant for the production and propagation of food crops,, fruit trees and ornamentals.
3. To package BioGroe for urban agriculture and organi</t>
  </si>
  <si>
    <t>BioGroe,, a microbial-base plant growth promoter,, has been packaged and tested in the propagation and production of crops and ornamentals. Different formulations of BioGroe were tested. Formulations F1 and F2 enhanced rooting of Eugenia sp. sampaguita an</t>
  </si>
  <si>
    <t>Dr. Erlinda Paterno</t>
  </si>
  <si>
    <t>01887</t>
  </si>
  <si>
    <t>Stabilization of Rice Bran Using Microwave Volumetric Heating for Emulsion-Based Processed Meat</t>
  </si>
  <si>
    <t>The general objective of this study is to use microwave-stabilized rice bran(SRB) as an ingredient in emulsion-based meat formularies intended for the commercial food market. The specific objectives of the study are:
a. To establish a rice bran stabiliza</t>
  </si>
  <si>
    <t>Rice bran is an under-utilized by-product of rice milling. Rice bran is currently more commonly used as animal feed because it is highly susceptible to deteriorative rancidity. Under normal milling conditions,, untreated rice bran will undergo immediate d</t>
  </si>
  <si>
    <t>Dr. Ma. Patricia V. Azanza</t>
  </si>
  <si>
    <t>01888</t>
  </si>
  <si>
    <t>Shelf-life extension of fortified ready-to-drink tropical fruit and vegetable juice blends prepared by aseptic processing and packaging</t>
  </si>
  <si>
    <t>General:
To extend the shelf-life of fortified RTD tropical fruit and vegetable juice blends prepared by aseptic processing and packaging up to ten months. 
The specific objectives are:
•	To determine the level of vitamin A fortification in RTD tha</t>
  </si>
  <si>
    <t>This project will develop safe,, nutritious and high-quality beverage products from indigenous fruits and vegetables in the Philippines. It aims to optimize the parameters for (commercial) pilot scale aseptic processing of five formulated ready-to-drink (</t>
  </si>
  <si>
    <t>Dr. Ma. Leonora dL. Francisco</t>
  </si>
  <si>
    <t>01891</t>
  </si>
  <si>
    <t>Development of Affect-sensitive Interfaces</t>
  </si>
  <si>
    <t>The objective of this project is to develop and validate ECAs following the affective models developed in the project entitled "Multidimensional analysis of user-machine interactions towards the developments of models of affect." The research questions th</t>
  </si>
  <si>
    <t>The researchers undertaking this project aim to develop several emotionally intelligent ECAs that can recognize and respond  effectively to user affect. The project begins with a selection of application areas for which it may be possible to build an ECA.</t>
  </si>
  <si>
    <t>Ma. Mercedes T. Rodrigo,, Ph.D.</t>
  </si>
  <si>
    <t>01893</t>
  </si>
  <si>
    <t>Water Purification System: Production and Field/Performance Testing of Ceramic Pot Filter</t>
  </si>
  <si>
    <t>1. To produce prototype ceramic pot type filter with silver.
2. To fabricate water filtration units using ceramic pot type filter with silver.
3. To conduct field/performance testing of fabricated water filtration units.
4. To conduct monitoring of fie</t>
  </si>
  <si>
    <t xml:space="preserve">            A simple and inexpensive water filtration system for household use was developed utilizing indigenous raw materials. The system consists of ceramic pot type water filter with nano anti microbial coatings to eliminate water borne microorganism </t>
  </si>
  <si>
    <t>Josefina Celorico</t>
  </si>
  <si>
    <t>01914</t>
  </si>
  <si>
    <t>Commercial-Scale Validation of the Enzyme Finishing Technology for Philippine Tropical Fabrics</t>
  </si>
  <si>
    <t>To validate in commercial scale the enzyme finishing technology of PTRI and the acceptability of silk-based fabrics of Asiatex for the production of RA 9242 compliant Philippine Tropical Fabrics 
1.	To produce pineapple and abaca blended yarns and deve</t>
  </si>
  <si>
    <t>Through the course of its R&amp;D on indigenous fibers,, the Philippine Textile Research Institute (PTRI) has developed technologies on processing indigenous plant fibers like abacca and pineapple,, and converting such into fabrics now known as Philippine tro</t>
  </si>
  <si>
    <t>Ms. Nora B. Mangalindan</t>
  </si>
  <si>
    <t>01918</t>
  </si>
  <si>
    <t>Project 1: Determination of Water Impoundment Capacity Along the Wawa Reservoir for Flood Control and Mitigation</t>
  </si>
  <si>
    <t>The objective of the project is primarily to determine the water capacity on the study area that will be used for flood monitoring,, forecasting and early warning.</t>
  </si>
  <si>
    <t>This project will help the flood monitoring,, control forecasting and warning system by the government and communities. Topographic and elevation data within the reservoir the monitoring stations will be obtained to determine its capacity and also potenti</t>
  </si>
  <si>
    <t>Engr. Louie Balicanta</t>
  </si>
  <si>
    <t>01919</t>
  </si>
  <si>
    <t>Inter-disciplinary Signal Processing for Pinoys (ISIP)</t>
  </si>
  <si>
    <t>Interdisciplinary Signal Processing for Pinoys (ISIP Program) : Project 7 - Development of an English Language Training Software for Call Centers</t>
  </si>
  <si>
    <t>To improve the intake rate of hires in call centers by providing a stand-alone software that will train call center applicants in listening,, speaking fluency and proficiency in the English language.</t>
  </si>
  <si>
    <t>Using the survey results from the call centers,, a 100-hour training program will be developed by Speech,, Linguistics and English professors,, targeted at improving the English proficiency of call center applicants. A speech recognition engine will be de</t>
  </si>
  <si>
    <t>Dr. Susan Festin</t>
  </si>
  <si>
    <t>01921</t>
  </si>
  <si>
    <t>Research Study on Low-Cost Computing Solutions for Primary Education</t>
  </si>
  <si>
    <t xml:space="preserve">This project seeks to contribute to the improved delivery of educational content especially in the primary education,, and consequently,, to the improvement of the quality of Philippine education. By utilizing efficient and affordable innovations for its </t>
  </si>
  <si>
    <t>a. Tablet and plug computers for pilot testing
b. Training modules on Courseware Modules (Grade 1 Mathematics) and DOST Tablet and Plug Computer Usage
c. 1st Level technical support during office hours for deployed units</t>
  </si>
  <si>
    <t>Mr. Peter Antonio B. Banzon</t>
  </si>
  <si>
    <t>01923</t>
  </si>
  <si>
    <t>Prototyping of Ceramic Water Filtration System: Ceramic Pot Filter with Colloidal Silver</t>
  </si>
  <si>
    <t>The general objective of the study is to conduct prototyping of water purification system consisting of ceramic pot type filter with colloidal silver,, which will be a refinement of the technology developed in the laboratory scale including set-up,, desig</t>
  </si>
  <si>
    <t xml:space="preserve">          The prototyping of both 1.5 and 6 li capacity ceramic pot type water filter utilizing indigenous red clay from Aurora province was conducted to validate the results of laboratory studies and the performance testing conducted in NHA Resettlement </t>
  </si>
  <si>
    <t>01928</t>
  </si>
  <si>
    <t>Technical Assistance and Training Support for SME's 2011 (SET-UP)</t>
  </si>
  <si>
    <t>1. To provide technical assistance and consultancy services to the firms under Metals and Engineering Industries,, as identified by the DOST Regional Offices,,
2. To conduct training programs in line with the requirements of the DOST Regional Offices; an</t>
  </si>
  <si>
    <t>For the past two (2) years,, the MIRDC-DOST technical consultancy and industrial training activities provided under SETUP have proven beneficial to the identified SETUP proponents.  These activities support the main objective of the Program which is to up</t>
  </si>
  <si>
    <t>Engr. Rodnel O. Tamayo</t>
  </si>
  <si>
    <t>01929</t>
  </si>
  <si>
    <t>Development of a Micro Cupola for Foundry Research,, Instructions and Small Novelty Items Casting Production</t>
  </si>
  <si>
    <t>1. Develop and optimized a micro-cupola for cast iron production with melting rate in the range of 150kg/hour and per tap weight of 40kgs.
2. Investigate performance of the cupola including melt rate,, melt temperature,, campaign length on different comm</t>
  </si>
  <si>
    <t>This project aims to develop and optimize an iron melting cupola with small size and melting rate than standard sized cupolas. This cupola will find application in foundries with low iron melt requirement such as those for jobbing and decorative items man</t>
  </si>
  <si>
    <t>01930</t>
  </si>
  <si>
    <t>Development of a Prototype Vacuum Heat Treatment Furnace</t>
  </si>
  <si>
    <t>The establishment of Vacuum Heat Facility in MIRDC aims the following:
1. To locally fabricate a low cost Vacuum heat treatment facility operational for its purpose.
2. To cater the industry with technology edge heat treatment services for various ferro</t>
  </si>
  <si>
    <t xml:space="preserve">This project will be focusing on the fabrication of vacuum oil quench facility. The five integral parts of the vacuum oil quench systems to be fabricated are the following:
1. The chamber or vessel system
2. The oil-quench tank system
3. Nitrogen Tank </t>
  </si>
  <si>
    <t>01931</t>
  </si>
  <si>
    <t>Capability Development for CNC Machine Tool Refurbishment</t>
  </si>
  <si>
    <t>1. To develop the in-house capability of MIRDC to undertake diagnostic and repair activities involving CNC machine tools;
2. To undertake joint activities with industry partners to enhance the acquisition of critical knowledge and skills on CNC machine t</t>
  </si>
  <si>
    <t>The project aims to develop local capability on CNC machine tools refurbishment to improve productivity and competitiveness of domestic manufacturing firms. In general,, to be at par with developing and developed countries,, the domestic metals ans engine</t>
  </si>
  <si>
    <t>01933</t>
  </si>
  <si>
    <t>Development of a Low-Cost and Locally Designed Meteorological Buoy (MetBuoy)</t>
  </si>
  <si>
    <t xml:space="preserve">To develop a low cost and sustainable off-shore Meteorological buoy system aimed at improving maritime safety and enhancing the weather forecasting system in the Philippines.
</t>
  </si>
  <si>
    <t>The project will be a joint undertaking between the advance Science and Technology Institute (ASTI),, Metals Industry and Development Center (MIRDC) and Project Management and Engineering Design Services Office (PMEDSO).
The project will develop and depl</t>
  </si>
  <si>
    <t>Engr. Gerwin Guba</t>
  </si>
  <si>
    <t>01934</t>
  </si>
  <si>
    <t>Bioremediation Technologies for Heavy Metal Contaminated Mining Areas in the Philippines</t>
  </si>
  <si>
    <t>Use of Microbial Biofilms for the Rehabilitation of Heavy Metal Contaminated Wastewater</t>
  </si>
  <si>
    <t>General Objective:
To use immobilized microorganisms as bioflims to clean up wastewater discharge from semiconductor manufacturing company
Specific Objectives:
(Year 1)
1.	To cultivate microorganism in mass obtained from heavy metal contaminated was</t>
  </si>
  <si>
    <t>The project proposal aims to use immobilized effective microorganisms as biofilms to clean up industrial waste water.</t>
  </si>
  <si>
    <t>Dr. Rina B. Opulencia</t>
  </si>
  <si>
    <t>01938</t>
  </si>
  <si>
    <t>Automated Rapid Reef Assessment System (ARRAS)</t>
  </si>
  <si>
    <t>ARRAS Project 2. Computerized Reef Assessment &amp; Visualization (CRAV)</t>
  </si>
  <si>
    <t xml:space="preserve">* Develop tools for in situ computerized reef assessment and visualization
* Design protocols for multiscale and multisensor reef assessment
* Build database of coral reef images,, video and spectra
* Deploy tools to coastal communities
</t>
  </si>
  <si>
    <t>To shorten the time for on-site assessment,, ARRAS makes use of fast classification and quantification of reef components using techniques in signal processing and computer vision. Either of two sensors may be used: a color video/digital still camera or a</t>
  </si>
  <si>
    <t>Dr. Maricor N. Soriano</t>
  </si>
  <si>
    <t>01943</t>
  </si>
  <si>
    <t>Market Testing and Process Optimization of Industrial Prototype Plasma-Enhanced Chemical Vapor Titanium Nitride Coating Technology</t>
  </si>
  <si>
    <t>General Objectives: To optimize,, pilot and develop the market readiness of the Plasma-enhanced Chemical Vapor Deposition (PECVD) for Industrial applications.
Specific Objectives
1.	To build up a pilot-scale PECVD facility that will provide trial co</t>
  </si>
  <si>
    <t>Titanium Nitride (TiN) Coating has many desirable characteristics,, giving it an edge over other coating technology. TiN increases the surface hardness of tools,, protecting it against abrasion and damaging effects of friction during the industrial proces</t>
  </si>
  <si>
    <t>Dr. Henry J. Ramos</t>
  </si>
  <si>
    <t>01946</t>
  </si>
  <si>
    <t>Interdisciplinary Signal Processing for Pinoys (ISIP Program) : Project 6 - Philippine Languages Database for Mother Tongue-Based Multilingual Education and Applications</t>
  </si>
  <si>
    <t xml:space="preserve">The main objective of the project is the creation of a Philippine Languages corpora that will jumpstart the preservation of the many languages of the Philippines through recorded spoken and written text. Specific objectives are as follows:
1. To develop </t>
  </si>
  <si>
    <t>Databases of ten (10) spoken languages in the Philippines aside from Filipino will be created.  These languages are Tagalog,, Cebuano,, Ilokano,, Hiligaynon or Ilonggo,, Waray-Waray,, Kapampangan,, Chavacano (Spanish Creole),, Northern Bicolano,, Pangasin</t>
  </si>
  <si>
    <t>Dr. Rhandley D.Cajote</t>
  </si>
  <si>
    <t>01947</t>
  </si>
  <si>
    <t>Interdisciplinary Signal Processing for Pinoys (ISIP Program) : Project 1 - Digital Database of Filipino Words (Bantay Wika)</t>
  </si>
  <si>
    <t xml:space="preserve">Research in Filipino language is hampered by the lack of knowledge about the Filipino words currently in use and their frequency of use. To address this short coming,, the researchers’ objectives are as follows:
1.	To develop a web crawler to gather the </t>
  </si>
  <si>
    <t xml:space="preserve">To be able to develop a good language model for Filipino we need large database of Filipino words. This will be done by using a web-crawler to search and process text information from the internet and use it for analysis. The Filipino language model will </t>
  </si>
  <si>
    <t>01948</t>
  </si>
  <si>
    <t xml:space="preserve">99mTc  and 99mTc  Radiopharmaceuticals: Preparation and Quality Control for Nuclear Medicine  Applications            </t>
  </si>
  <si>
    <t>The general objective is to make available locally the technology for the preparation of the most commonly used 99mTc-labelled radiopharmaceuticals.
Specific:
1. To establish the local capability for the preparation of 99mTc generators,, including the p</t>
  </si>
  <si>
    <t>The use of 99mTc labeled pharmaceuticals is expected to increase as we approach the new age in nuclear medicine. Being painless,, safe and cost effective method of imaging,, treating,, and diagnosing organ function and diseases,, the advantages of RP’s ov</t>
  </si>
  <si>
    <t>Dr. Alumanda dela Rosa</t>
  </si>
  <si>
    <t>01950</t>
  </si>
  <si>
    <t xml:space="preserve">Satellite and field detection and analysis of ground subsidence in KAMANAVA,, Metro Manila and other coastal areas such as Hagonoy and Obando,, Bulacan </t>
  </si>
  <si>
    <t xml:space="preserve">The objective of the project is to determine the extent and rates of ground subsidence in Metro Manila,, in particular the KAMANAVA area,, where lowering of the ground surface levels are at alarming rates.
</t>
  </si>
  <si>
    <t>Since  1997,,  scientists  of  the  National  Institute  of  Geological  Sciences  and  the  Marine Sciences Institute have studied the worsening floods and tidal incursions around northern Manila Bay,, including the northern coastal cities of Metro Manil</t>
  </si>
  <si>
    <t>Dr. Alfredo Mahar Lagmay</t>
  </si>
  <si>
    <t>01958</t>
  </si>
  <si>
    <t>MECO - TECO: Philippine-Taiwan Integrated Predictive Studies of Geo-Meteorological Hazards</t>
  </si>
  <si>
    <t>1. To calibrate spectral values of selected satellite imagery with ground data in order to estimate and forecast rain rates;
2. To establish flood threshold values in different basins through generalized watershed runoff calculations
3. To examine the a</t>
  </si>
  <si>
    <t xml:space="preserve">This study aims to build and strengthen human resource,, institutional capacity,, tools and approaches towards a sound flood forecasting,, early warning system aspects in the Marikina River Basin </t>
  </si>
  <si>
    <t>Dr. Carlos Primo C. David</t>
  </si>
  <si>
    <t>01961</t>
  </si>
  <si>
    <t>Wind Power Generator System</t>
  </si>
  <si>
    <t>Development of Wind Turbine Emulator</t>
  </si>
  <si>
    <t>The main objective of this project is to develop a wind emulator system that can be used in testing the performance of a wind generator system without the actual wind turbine. In particular,, the proposed emulator will be used to test the performance of a</t>
  </si>
  <si>
    <t>This project is primary aimed at testing the proposed generator and power electronics of the proposed Wind Power System program. Also,, upon completion,, this project will be beneficial to the government or  private company who wants to pursue a turbine t</t>
  </si>
  <si>
    <t>Dr. Miguel T. Escoto</t>
  </si>
  <si>
    <t>01964</t>
  </si>
  <si>
    <t>Development of Transport Packaging Technology for Cut Flowers (Roses and Chrysanthemum)</t>
  </si>
  <si>
    <t>General:
To enhance the competitiveness of locally produced cut flowers in terms of quality and price both in the domestic and export markets through appropriate and sustainable packaging technology.
Specific:
1.	To extend the storage life of cut flo</t>
  </si>
  <si>
    <t xml:space="preserve">Cut flowers and their packaging are subjected to a number of stresses through the distribution chain from harvest to end user. It is therefore important that actual handling practices at the farm level,, loading to and unloading from the delivery truck,, </t>
  </si>
  <si>
    <t>01966</t>
  </si>
  <si>
    <t>Toxic Migrants in Packaged Foods and Beverages: Addressing the Safety Issues on Packaging Related Contaminants in Food: Phase 2</t>
  </si>
  <si>
    <t xml:space="preserve">General:
•	To assess the packaging related contaminants in packaged foods and beverages using the method developed by PTD.
•	To enhance the competence of PTD on testing/assessment of packaging related contaminants in pre-packaged foods.
Specific:
•	</t>
  </si>
  <si>
    <t xml:space="preserve">Packaging Technology Division (PTD) of ITDI already has sufficient capacity to expand the coverage of scientific studies on packaging related contaminants in packaged foods. The training undertaken by two (2) technical staff of PTD in PIRA,, UK last 2010 </t>
  </si>
  <si>
    <t>01969</t>
  </si>
  <si>
    <t>Power Electronics for Wind Power System</t>
  </si>
  <si>
    <t>The main objective of this project is to develop power electronics components to interface the output of a proposed generator to the electric grid or load. It will be components of a diode rectifier to convert the AC output to the generator to DC,, a Boos</t>
  </si>
  <si>
    <t>This project will enable the design of a permanent magnet generator for wind power system. The power electronics will allow direct connection of the generator to the electrical grid even at varying wind power.</t>
  </si>
  <si>
    <t>Engr. Carl Michael F. Odulio</t>
  </si>
  <si>
    <t>01970</t>
  </si>
  <si>
    <t>Development of a Permanent Magnet Generator for Variable - Speed Wind Turbine System</t>
  </si>
  <si>
    <t>This project aims to design and develop a 2kW permanent magnet generator for a wind power system. The generator will be used for variable speed turbine system in tandem with power electronics systems for interface to the grid.</t>
  </si>
  <si>
    <t>This project will enable the development of a locally designed and engineered permanent magnet generator for wind applications.</t>
  </si>
  <si>
    <t>Engr. Rex L. Bingabing</t>
  </si>
  <si>
    <t>01972</t>
  </si>
  <si>
    <t xml:space="preserve">Determining the Effects of the M/T Solar I Oil Spill on the Quality of Groundwater in Guimaras Island Through Geophysical Surveys </t>
  </si>
  <si>
    <t>1.	To conduct literature research
2.	To conduct reconnaissance field mapping
3.	To conduct water point source inventory
4.	To conduct water sampling
5.	To conduct geophysical surveys
6.	To perform laboratory analyses
7.	To process and interpret data</t>
  </si>
  <si>
    <t>The effects of the oil spill consisted of damage to marine and coastal resources,, economic losses to marine culture as well as the fishing and tourism industries. An assessment of the possible short- and long-term damages caused by the tragedy on the
co</t>
  </si>
  <si>
    <t>Dr. Carla Dimalanta</t>
  </si>
  <si>
    <t>01974</t>
  </si>
  <si>
    <t>Utilization of Water Hyacinth for Biogas Production and Bioreactor Composting</t>
  </si>
  <si>
    <t>The project aims to: 
1. Assess the technical feasibility of using water hyacinth as substrate for biogas production and bioreactor composting;
2. Determine the optimum conditions that would result in maximum biogas and shortest hydraulic retention time</t>
  </si>
  <si>
    <t>In this project proposal,, the use of water hayacinth as a potential substrate for biogas production and bioreactor composting will be investigated. The study will examine the optimal process conditions that will generate maximum biogas yield from the dis</t>
  </si>
  <si>
    <t>01975</t>
  </si>
  <si>
    <t>Development of Harvester for Water Hyacinth Management for Waterways and River Systems</t>
  </si>
  <si>
    <t>1. To develop a technology for harvesting free-floating water hyacinth growth in inland bodies of water and river systems.
2. To promote the technology to the LGUs experiencing water hyacinth-related problem in their waterways and river systems.</t>
  </si>
  <si>
    <t>The project aims to provide a technical solution for the mechanical removal of free floating water hyacinth on inland bodies of water in the Philippines.</t>
  </si>
  <si>
    <t>Lemuel N. Apusaga</t>
  </si>
  <si>
    <t>01980</t>
  </si>
  <si>
    <t>Strengthening the DOST-Regional Offices on energy conservation and Management</t>
  </si>
  <si>
    <t>1. To provide technological orientation and seminar on the latest technological development on energy conservation and efficient technologies.
2. To develop core group of energy auditors and strengthening their capability by providing energy audit equipm</t>
  </si>
  <si>
    <t>The project encompasses two (2) streams of developing and enhancing the regional expertise on energy conservation and management.  This expertise can be strengthen and sustain by providing the necessary skills and knowledge and the required energy audit e</t>
  </si>
  <si>
    <t>Ed Paradela</t>
  </si>
  <si>
    <t>01981</t>
  </si>
  <si>
    <t>DOST-UP Enterprise Center for Technopreneurship</t>
  </si>
  <si>
    <t>1. To support the participants in building and learning the right mix of venturing skills and knowledge by providing access to mentoring,, coaching and training
2. To help start-up teams in obtaining access to resources and developing their social capita</t>
  </si>
  <si>
    <t>The project is focus on pre-incubation activities by organizing enterprise education,, harnessing entrepreneurial spirit in the university and building support facilities like pre-incubator. It is focus on pre-incubation support services built around on-t</t>
  </si>
  <si>
    <t>Dr. Luis G. Sison</t>
  </si>
  <si>
    <t>01990</t>
  </si>
  <si>
    <t>Technology Transfer Program and Services</t>
  </si>
  <si>
    <t xml:space="preserve">DOST Enhancement Program for Micro/Small and Medium Enterprises (mSMEs) through Technology Transfer Program and Services
</t>
  </si>
  <si>
    <t>General Objectives:
     •	  To develop/enhance the technological capability of micro,, small and medium enterprises through technology transfer and 
          technical intervention/services; and
     •	  To monitor/undertake extensive study/analy</t>
  </si>
  <si>
    <t>Technology transfer is important in developing or strengthening the technological capability of mSMEs. Successful technology transfer includes various activities such as information dissemination,, training/technical assistance and other support services.</t>
  </si>
  <si>
    <t>Dr. Nuna E. Almanzor</t>
  </si>
  <si>
    <t>01994</t>
  </si>
  <si>
    <t xml:space="preserve">Establishment of the DOST-PEZA Open Technology Business Incubator Year </t>
  </si>
  <si>
    <t xml:space="preserve">General Objective:
To support the national innovation strategy through technology entrepreneurship and promote local technology-based businesses especially those focused on open technologies.
Specific objectives:
a) To setup a low cost TBI supported </t>
  </si>
  <si>
    <t>To support the national innovation program by encouraging the growth of more innovative technology based companies in the Philippines,, a technology business incubator for open source technologies will be established. This facility which can accommodate a</t>
  </si>
  <si>
    <t>Engr. Peter Antonio Banzon</t>
  </si>
  <si>
    <t>02001</t>
  </si>
  <si>
    <t xml:space="preserve">Abaca Functional Genomics: High Throughput Discovery of Genes and Molecular Markers
</t>
  </si>
  <si>
    <t>To assemble and evaluate expressed sequence tags libraries from various tissue types and during virus infection for abaca functional genomics</t>
  </si>
  <si>
    <t xml:space="preserve">There is no existing genomic information on the Philippine endemic abaca. This project aims to start building the genomic resources of abaca. The project will use various molecular biology and bioinformatics tools. The main activities of the project will </t>
  </si>
  <si>
    <t>Dr. Antonio Laurena</t>
  </si>
  <si>
    <t>02002</t>
  </si>
  <si>
    <t>Mutation Breeding of Philippine Saba/Cardaba with Resistance to Bunchy Top Virus Disease and Delayed Ripening Trait</t>
  </si>
  <si>
    <t>Genomics and Functional Analysis of Traits  of Saba /Cardaba Mutants with Resistance to Banana Bunchy Top Disease</t>
  </si>
  <si>
    <t>1.	To produce Saba mutants through shoot tip irradiation 2.	To screen and select Saba mutants for resistance to banana bunchy top disease3.	To construct cDNA/EST libraries BBTD-resistant genotypes4.	To analyze the generated ESTs;5.	To identify novel and e</t>
  </si>
  <si>
    <t xml:space="preserve">The lack of genomic resources often hampers the work on banana,, especially those that contain the B genome. The sequencing of the banana genome is currently ongoing,, but the work uses cDNA libraries of internationally popular banana cultivars. There is </t>
  </si>
  <si>
    <t>Dr. Merlyn Mendioro</t>
  </si>
  <si>
    <t>02003</t>
  </si>
  <si>
    <t>Varietal Development of Saba/Cardaba with Delayed Ripening Trait</t>
  </si>
  <si>
    <t xml:space="preserve">To develop Saba/ Cardaba varieties with delayed ripening traits from bananas carrying mutation in ripening specific MADS-Box gene(s) </t>
  </si>
  <si>
    <t>The project will have three studies with the general aim of understanding the role of MADS-box genes in the regulation of Saba fruit ripening. It will combine molecular biology techniques with conventional functional analysis. Results of these studies wil</t>
  </si>
  <si>
    <t>Dr. Eureka Teresa Ocampo</t>
  </si>
  <si>
    <t>02007</t>
  </si>
  <si>
    <t>Capacity Building on Methane Emissions Recovery and Utilization from Landfills in the Philippines</t>
  </si>
  <si>
    <t xml:space="preserve">The proposed project will primarily focus in capacity building development on landfill gas utilization as an alternative indigenous energy source in the Philippines. It will also identify the largest relevant emissions estimates that will lead eventually </t>
  </si>
  <si>
    <t>The project is in line with the goals of the Methane to Markets Partnership promotion of cost-effective,, near-term methane recovery and use as a clean energy source with the end in view of enhancing economic growth,, promoting energy security,, improving</t>
  </si>
  <si>
    <t>Graciano P. Yumul</t>
  </si>
  <si>
    <t>02008</t>
  </si>
  <si>
    <t>Development of Customized Local Road Vehicle (CLRV) Standards</t>
  </si>
  <si>
    <t>The overall objective of this activity is to modernized the customized local road vehicle fleet with focus on the utility vehicle category through the development and implementation of standards on vehicle and parts to ensure an environment-friendly and r</t>
  </si>
  <si>
    <t>Standardization of SLRCs is expected to upgrade the customized local road vehicle industry to be able to meet local and international standards.</t>
  </si>
  <si>
    <t>Raul C. Sabularse</t>
  </si>
  <si>
    <t>02011</t>
  </si>
  <si>
    <t xml:space="preserve">Support for the Establishment of the UPVCC-DOST Technology Business Incubator at the University of the Philippines Cebu [formerly UP Visayas Cebu College Technology Business Incubation Facility (UPVCC TBI)] </t>
  </si>
  <si>
    <t>1. Creation of new business or industries in IT; services needed by locators
2. Long-term sustainability; close collaboration with partners in the industry,, ie AFI
3. To be an example to public policy stakeholders of "innovation in action"; show the di</t>
  </si>
  <si>
    <t>The TBI facility aims to help technology-based startups to grow into financially viable business. Eventually these businesses will be of great help to our economy as contributors to the economy and as possible employers.</t>
  </si>
  <si>
    <t>Prof. Pauline Wade</t>
  </si>
  <si>
    <t>02028</t>
  </si>
  <si>
    <t xml:space="preserve">Development of Biodegradable Starch-Clay Nanocomposites for Advanced Food Packaging
</t>
  </si>
  <si>
    <t>The general objective is to develop biodegradable nanocomposites for advanced food packaging.
The specific objectives are:
(1) to synthesize local layered silicates,, i.e. clay minerals,, with a new class of non-ionic modifying
agents in order to compa</t>
  </si>
  <si>
    <t xml:space="preserve">The project will develop a biodegradable biopolymer packaging material that can be used to extend the
shelf life of food instead of oil-based plastics. This research will be a response to a growing need for costefficient
barrier material and production </t>
  </si>
  <si>
    <t>02031</t>
  </si>
  <si>
    <t xml:space="preserve">Development of Nano Biomaterials from Agricultural Resources for the Protection and Delivery of Nutraceutical,, Cosmeceutical and Functional Food Ingredients and Products:Nanoencapsulation of a Bioactive Food Phytochemical
</t>
  </si>
  <si>
    <t>The general objective of this research is to develop nano biomaterials from agricultural resources,, which
can be used for the protection and efficient delivery of cosmeceutical,, nutraceutical and functional food
ingredients and products.
The specific</t>
  </si>
  <si>
    <t>Today,, it is recognized that foods not only provide basic nutrition,, but also prevent diseases and ensure
good health and longevity. Functional foods,, a term used to describe such foods,, is defined as “foods
that,, by virtue of the presence of physi</t>
  </si>
  <si>
    <t>Dr. Evelyn Rodriguez</t>
  </si>
  <si>
    <t>02032</t>
  </si>
  <si>
    <t xml:space="preserve">Nanomaterials from Indigenous Sources for the Removal of Arsenic from Groundwater
</t>
  </si>
  <si>
    <t>Nanotechnology holds great promise for enhancing food and agricultural productivity. It is estimated
that by 2010,, the global market for nanotechnology innovations in the food sector alone will reach $20B
(1). There are many ways by which nanotechnolog</t>
  </si>
  <si>
    <t>Dr. Milagros Peralta</t>
  </si>
  <si>
    <t>02036</t>
  </si>
  <si>
    <t>Furniture Testing Development Program</t>
  </si>
  <si>
    <t>Upgrading of the FPRDI Furniture Testing Center (FFTC) into “One-Stop-Shop” National Furniture Testing Center (NFTC) and Establishment of Satellite Furniture Testing Center (SFTC) in Cebu</t>
  </si>
  <si>
    <t xml:space="preserve">General:
To upgrade  FPRDI FTC into “One-Stop-Shop” National Furniture Testing Center and to establish a Satellite Furniture Testing Center (SFTC) in Cebu
Specific:
1.	To expand the testing services of FFTC by acquiring new testing equipment for </t>
  </si>
  <si>
    <t>In the best interest of serving the needs of the furniture industry particularly on testing,, it is imperative to upgrade the testing capabilities and competence of FFTC into a “One-Stop-Shop National Furniture Testing Center”.  The project will expand it</t>
  </si>
  <si>
    <t>Mr. Victor G. Revilleza</t>
  </si>
  <si>
    <t>02037</t>
  </si>
  <si>
    <t>Development of Combined Water Hyacinth Chopper-Harvester</t>
  </si>
  <si>
    <t>1. Design and fabricate an equipment that will chop and collect the chopped water hyacinth directly from water ways,,
2. Test this designed and fabricated equipment as far as its udage ans adaptability,,
3. Validate and determine the performance paramet</t>
  </si>
  <si>
    <t>The project will be a possible solution to lessen the growth of water hyacinth in waterways which later will lessen the possibilities of side effect occurence like floods. The main objective of the project is to facilitate equipment that will chop and col</t>
  </si>
  <si>
    <t>Engr. Joel P. Sadol</t>
  </si>
  <si>
    <t>02050</t>
  </si>
  <si>
    <t>Capacity Building in R&amp;D on Genomics</t>
  </si>
  <si>
    <t>Establishment of the Philippine Genome Center DNA Sequencing Core Facility (DSCF)</t>
  </si>
  <si>
    <t>1.	To establish NGS infrastructure and technology platforms to service the immediate needs of the health,, agriculture,, forensics and ethnicity,, and biodiversity programs of the Philippine Genome Center and other clients in the public and private sector</t>
  </si>
  <si>
    <t>The primary mission of the PGC DNA Sequencing Core Facility (DSCF) is to provide sequencing and genotyping services to academic research groups in the country and to the wider scientific community. It will service the sequencing needs of the health,, ethn</t>
  </si>
  <si>
    <t>Dr. Cynthia Saloma</t>
  </si>
  <si>
    <t>02051</t>
  </si>
  <si>
    <t>Establishment of the Philippine Genome Center (PGC): Core Facility for Bioinformatics (CFB )</t>
  </si>
  <si>
    <t xml:space="preserve">1. Establish a central facility,, i.e.,, the Core Facility for Bioinformatics of the Philippine Genome Center;
2. Initiate the setting up of high-performance computing systems to addrees the immediate needs of PGC researchers for storage,, procvessing,, </t>
  </si>
  <si>
    <t xml:space="preserve"> In its first year of operation,, it plans to acquire a set of high-performance computing equipment and to train personnel that will enable it to implement various bioinformatics research and user support programs. As a research facility,, the CFB will ac</t>
  </si>
  <si>
    <t>Dr. Arturo Lluisma</t>
  </si>
  <si>
    <t>02057</t>
  </si>
  <si>
    <t>ISIP Proj. 5 : Implementation of a Real-time Filipino Speech Synthesizer</t>
  </si>
  <si>
    <t>To build a Real-time Filipino speech synthesizer that is capable of generating highly intelligible and pleasant sounding machine generated speech.</t>
  </si>
  <si>
    <t>Speech synthesis is the automatic generation of synthetic speech with the use of machines such as computers from text input. Current state-of-the-art systems use either unit selection or Hidden-Markov Model (HMM) based techniques. The unit selection techn</t>
  </si>
  <si>
    <t>02058</t>
  </si>
  <si>
    <t xml:space="preserve">Interdisciplinary Signal Processing for Pinoys (ISIP Program) : Project 3 - Real-time Closed Captioning for Broadcasted News in Filipino </t>
  </si>
  <si>
    <t>The main objective of the project is to design and develop the speech processing and recognition tools needed for closed captioning in Filipino. The specific objectives of the project are as follows:
(1)	Build a real-time closed-captioning system in Fili</t>
  </si>
  <si>
    <t>The Real-Time Closed Captioning System for Filipino is an initial undertaking of this application for television in the said language. It consists of an Automatic Speech Recognition (ASR) system as its front end,, recognizing the spoken sentences and tran</t>
  </si>
  <si>
    <t>Prof. Federico M. Ang</t>
  </si>
  <si>
    <t>02059</t>
  </si>
  <si>
    <t>ISIP Proj. 4 : Development of an Automated Filipino Essay Grader</t>
  </si>
  <si>
    <t>Using pre-scored Filipino essays and course materials from collaborating primary and secondary schools as data,, our objectives are as follows:
 *To promote the richness of our national language to the youth
 *To provide an educational reinforcement too</t>
  </si>
  <si>
    <t>The first activity includes consultation to experts regarding the technical aspect of Filipino essay grading such as grammar rules and specifications. The next activity is the collaboration with the primary and secondary schools in which we ask the school</t>
  </si>
  <si>
    <t>Prof. Abigail R. Razon</t>
  </si>
  <si>
    <t>02061</t>
  </si>
  <si>
    <t>ISIP Proj. 2 : Automatic Detection of Code-switching from English-Filipino</t>
  </si>
  <si>
    <t xml:space="preserve">The main objective of the project is to develop software that performs automatic detection of code switching in an English discourse of Filipino speakers. The specific objectives of the project are as follows:
· Evaluate the level of code-switching that </t>
  </si>
  <si>
    <t>Code switching projects in the Philippines have been more on linguistics and sociolinguistics in nature,, to name a few Valdez (2010) and Bautista (2004). Automatic learning of code switching points considering other languages has been explored (such as C</t>
  </si>
  <si>
    <t>Dr. Rachel Editha O. Roxas</t>
  </si>
  <si>
    <t>02062</t>
  </si>
  <si>
    <t>Development of an Educational Data Mining Workbench</t>
  </si>
  <si>
    <t xml:space="preserve">The primary objectives of this project are
1. To develop the EDM Workbench 
2. Test it with tutors in at least five domains
Secondary but still significant objectives are:
1. To establish a Science of Learning Laboratory within the Ateneo de Manila </t>
  </si>
  <si>
    <t>the proposed EDM Workbench is a software tool that will accept as input raw data from intelligent tutors,, reprocess it according to the specifications of researchers and analysts,, and output it into formats that other analysis tools can read. Specifical</t>
  </si>
  <si>
    <t>Dr. Maria Mercedes T. Rodrigo</t>
  </si>
  <si>
    <t>02063</t>
  </si>
  <si>
    <t>LEAP: Learning While Playing</t>
  </si>
  <si>
    <t xml:space="preserve">To undergo an extensive study of current learning models,, theories,, and pedagogical classifications of existing educational game and put it in Philippine context. </t>
  </si>
  <si>
    <t>LEAP proposes the study and creation of a development framework that will be based on educational learning theories to ease integration of technological media with school curricula. The purpose of the framework is to create a solid foundation for future d</t>
  </si>
  <si>
    <t>Dr. Rowel Atienza</t>
  </si>
  <si>
    <t>02064</t>
  </si>
  <si>
    <t>Nanostructured Ultrathin Films Based on Electrochemically Grafted Polymer Brushes</t>
  </si>
  <si>
    <t>1.	To pursue the systematic design,, synthesis,, and characterization of new dendritic-linear block copolymers with electropolymerizable functional groups of various dendron generation and linear block molecular weights.
2.	To investigate mesophase forma</t>
  </si>
  <si>
    <t>various possibilities for mesoscale to nanoscale phase separation morphologies,, solution and thin film self- and directed-assemblies,, and electro-optical properties. These CTAs should impart both optical and electrical properties to the subsequently pro</t>
  </si>
  <si>
    <t>Dr. Susan Arco</t>
  </si>
  <si>
    <t>02065</t>
  </si>
  <si>
    <t>Nanostructured Solar Energy Devices (5 projects)</t>
  </si>
  <si>
    <t>Nanostructured Solar Energy Devices. Project 1. Nanostructures for Solar Cell Applications</t>
  </si>
  <si>
    <t>Demonstrate a solar cell with III-V based nanoparticles with comparable  efficiencies to those commercially available (with efficiencies 20% up) and develop a technique in fabricating solar cell with nanoparticles and 
 integrate the same technique by us</t>
  </si>
  <si>
    <t>Solar cells provide the most promising alternative energy source that is also environment friendly. This program will  focus on solid state-based and dye-sensitized solar cells (DSSC). The use of novel conducting polymers will also be integrated at the la</t>
  </si>
  <si>
    <t>Dr. Arnel A. Salvador</t>
  </si>
  <si>
    <t>02067</t>
  </si>
  <si>
    <t>Nanostructured Solar Energy Devices. Project 2. Transparent Electrodes for Solar Cell Applications</t>
  </si>
  <si>
    <t xml:space="preserve">Investigate the use of grapheme as a transparent contact in semiconductor device and develop a technique for grapheme  transparent electrodes and integrate the same technique in the fabrication of dye-sensitized solar cell devices,, GaAs based solar cell </t>
  </si>
  <si>
    <t>The project is focused on solid state-based and dye-sensitized solar cell and to address the following issues: a) extension of the absorption of the cells in both the infrared (below the Si band-gap); b) efficient 
conversion of the ultraviolet and visib</t>
  </si>
  <si>
    <t>Dr. Roland V. Sarmago</t>
  </si>
  <si>
    <t>02068</t>
  </si>
  <si>
    <t>Nanostructured Solar Energy Devices. Project 3. GaAs-based Solar Cell Devices</t>
  </si>
  <si>
    <t xml:space="preserve">Develop GaAs based solar cell devices and integrate nanostructured materials into GaAs based solar cell devices. </t>
  </si>
  <si>
    <t xml:space="preserve"> Solar cell based energy is one of the more environmental friendly alternatives to fuel based generation of electricity. Development of this product will help alleviate the nation’s dependence on oil for power generation. Among the leading candidates for </t>
  </si>
  <si>
    <t>Dr. Armando S. Somintac</t>
  </si>
  <si>
    <t>02069</t>
  </si>
  <si>
    <t>Nanostructured Solar Energy Devices. Project 4. Modification of Graphene for Nanostructured Photovoltaic Cells</t>
  </si>
  <si>
    <t>investigate and develop methodologies for physical and chemical modification of graphene,,
2.	investigate the electronic and physical-chemical properties of the modified graphene,, and identify potential uses in novel nanostructured photovoltaic technolo</t>
  </si>
  <si>
    <t>Graphene is the newest allotrope of carbon to be isolated and it has attracted worldwide interest because of its electronic and other properties. Recently,, at the Ateneo,, we have developed a high-yield method of producing graphene. We intend to incorpor</t>
  </si>
  <si>
    <t>Dr. Erwin P. Enriquez</t>
  </si>
  <si>
    <t>02070</t>
  </si>
  <si>
    <t>Nanostructures Solar Energy Devices. Project 5. Solar Cell Characterization Facility</t>
  </si>
  <si>
    <t>To set-up the facility to serve as central facility for the program.</t>
  </si>
  <si>
    <t xml:space="preserve"> A Photovoltaic (PV) device testing facility is crucial for the success of this project. Without the proper equipments for testing,, it is impossible to optimize the design and the fabrication protocols for these devices. The essential characterization me</t>
  </si>
  <si>
    <t>02071</t>
  </si>
  <si>
    <t>Technology Needs and Industry Capacity Assessment for Philippine Tropical Fabrics (PTF) thru the Value Chain Approach</t>
  </si>
  <si>
    <t>1.	To generate baseline information on the fiber and textile industry in adopting Philippine tropical fabrics to include,, but not limited to:
a.	Number of existing players (fiber extractors,, spinners,, millers)
b.	Number of potential players (non-oper</t>
  </si>
  <si>
    <t>Technology Needs &amp; Value Chain Assessment
This study should particularly use the value chain framework in order to identify issues and constraints that affect performance of the key players from the raw material to the final product form. The assessmen</t>
  </si>
  <si>
    <t>02072</t>
  </si>
  <si>
    <t>Utilization/Conversion of Sago Starch into Value-added Products: Lactic Acid, Ethanol and Biodegradable Plastics</t>
  </si>
  <si>
    <t>Cloning and Expression of Raw Starch-Digesting Amylase Genes from Saccharomycopsis fibuligera and Saccharomycopsis bubodii - Project I.1</t>
  </si>
  <si>
    <t>The general aim of this project is to characterize the putative RSDA genes from Saccharomycopsis fibuligera and Saccharomycopsis bubodii 2066 and exress them in E. coli.</t>
  </si>
  <si>
    <t xml:space="preserve">This project will generate bioinformatics data by cloning the raw starch-digestiong amylase (RSDA) genes from Saccharomycopsis fibuligera and Saccharomycopsis bubodii 2066,, the isolates possessing the highest amylolytic activities from biochemical tests </t>
  </si>
  <si>
    <t>Dr. Annabelle Novero</t>
  </si>
  <si>
    <t>02073</t>
  </si>
  <si>
    <t>Ethanol Fermentation of Sago Starch Using Raw Starch-Digesting Amylases: Strategies for ethanol production without the costly starch pretreatment - Project I.2</t>
  </si>
  <si>
    <t>1. Design processesfor ethanolic fermentation of sago starch without need for starch pretreatment
2. Prepare the conditions for the elimination of the starch pretreatment ethanol fermentation using the recombinant microorganisms,, generated in yr 2 and y</t>
  </si>
  <si>
    <t>This study will make use of the RSDA produced in Project II.1 (Yr 1). Lab-scale process designs will be tested to ferment sago starch to ethanol without the high energy-consuming step of starch gelatinization prior to ethanolic fermentation.</t>
  </si>
  <si>
    <t>Prof. Jennifer Fronteras</t>
  </si>
  <si>
    <t>02074</t>
  </si>
  <si>
    <t>Direct Lactic Acid fermentation of Sago Starch without the costly starch pre treatment using Enterococcus faecium DMF78: Pilot Scale Costing of the Process - Project I.3</t>
  </si>
  <si>
    <t>a. To make a comprehensive material balance,, as well as the energy balance,, at the 30L scale,, based on a comprehensive chemical analysis of the input and output streams and using the newly formulated media from food-processing-by-products as N-source s</t>
  </si>
  <si>
    <t>The study aims to verify in the larger-scale,, 30L and later in the 300L fermentator the capability of the microorganism to retain its productivity,, efficiency and optical purity which had been reported in the lab scale. In the pilot scale,, with the abo</t>
  </si>
  <si>
    <t>Dr. Dulce Flores</t>
  </si>
  <si>
    <t>02078</t>
  </si>
  <si>
    <t xml:space="preserve">Sago Bioresource Conservation and Flour Production </t>
  </si>
  <si>
    <t>Clonal Propagation of Sago Palm - Project III.1</t>
  </si>
  <si>
    <t>1. To improve direct shoot formation effeciency;
2. Investigate the effect of NAA on callus initiation from leaf tissues of sago palm;
3. Evaluate the influence of silver nitrate on somatic embryo formation from sago palm calli; and
4. Regenerate plant</t>
  </si>
  <si>
    <t>The project aims is to continue research efforts on sago palm micropropagation started during the first phase of the Sago Biotech Program. This project will also include traditional clonal propagation by improving sucker survival in situ through the appli</t>
  </si>
  <si>
    <t>02079</t>
  </si>
  <si>
    <t>Sago Bioresource Conservation and Sago Flour Production</t>
  </si>
  <si>
    <t>Flour Production from Sago for Food and Nonfood Use - Project III.2</t>
  </si>
  <si>
    <t>To set-up a good manufacturing practice for sago flour production whereby an edible sago flour of export quality can be produced
 Specific:
1.	Validation of the recovery data,, using a mechanized dryer,, hammer mill and sieve grader.
2.	Standardization</t>
  </si>
  <si>
    <t xml:space="preserve">        The unstable price of wheat flour in the world market and the prevalence of glucose-intolerance in many consumers now make sago flour as alternative food a very relevant and timely research endeavor. Sago flour is an untapped resource endemic to M</t>
  </si>
  <si>
    <t>02080</t>
  </si>
  <si>
    <t>Sago Bioresource Assessment for Sustainable Industry Utilization Using Remote Sensing, Geospatial and Sustainability Analyses</t>
  </si>
  <si>
    <t xml:space="preserve"> SAGO Project II.1. GIS-assisted Assessment on the Potential Yield and Bioresource Availability of Sago in the Wild for Sustainable Industry Utilization </t>
  </si>
  <si>
    <t>1. Determine the net sago areas,, that is,, general sago areas reduced by the existing landuse and land tenure in the area.
2. Determine the existing status of sago stands in their natural habitats
3. Determine the exisiting grosss potential yield of sa</t>
  </si>
  <si>
    <t>The general aims of the project is to assess the current and future potential yield and availability of sago for sustainable sago-starch industry that put into consideration the influence of existing land use and tenure in sago areas,, atages of phenologi</t>
  </si>
  <si>
    <t>Dr. Nilo B. Oponda</t>
  </si>
  <si>
    <t>02081</t>
  </si>
  <si>
    <t>Sago Bioresource Assessment for Sustainable Industry Utilization Using Remote Sensing, Geospatial and Sustability Analyses</t>
  </si>
  <si>
    <t xml:space="preserve">SAGO Project II.2. Biophysical,, Structural and Spectral Characterization of Sago Palm </t>
  </si>
  <si>
    <t>1. Identify the structural characteristics of Sago Palm
2. Determine the biophysical conditions where Sago palm are located
3. Determine the spectral response of Sago palm at different wavelength values to help discriminating Sago Palm from other palm t</t>
  </si>
  <si>
    <t>This study will focus on the determination of the biophysical,, structural and spectral characteristics of Sago Palm</t>
  </si>
  <si>
    <t>Engr,, Meriam Santillan</t>
  </si>
  <si>
    <t>02082</t>
  </si>
  <si>
    <t xml:space="preserve">SAGO Project II.3. Mapping Sago Habitats and Sago Sustable Sites Using Optical and Radar Image Analysis ans Sustainability Relationships </t>
  </si>
  <si>
    <t>1. To relate field-measured ("in-situ") spectral and structural properties of sago stand in developing algorithms for its detection and identification in high resolution and medium resolution optical and radar images;
2. To apply the detection algorithms</t>
  </si>
  <si>
    <t>The component of the project will conduct mapping of sago habitats and sago suitable sites in Visayas ans Mindanao using an itegrated approach utilizing optical and radar remotely-sensed images and use of suitability rules derived from in-situ measurement</t>
  </si>
  <si>
    <t>Jojene Santillan</t>
  </si>
  <si>
    <t>02090</t>
  </si>
  <si>
    <t xml:space="preserve">Capacity-building in Support of the Pilot testing of the DOST Tablet Computers
</t>
  </si>
  <si>
    <t xml:space="preserve">To provide the needed tablet computers,,applications and training that will be used for the SEI project "Technology Package for Student Learning Empowerment:Pilot Testing of Courseware  and Tablet PC"
</t>
  </si>
  <si>
    <t xml:space="preserve">The Department of Science Technology's (DOST'S) National Science and Technology Plan (NSTP) 2002-2020 identifies Information and Communications Technology (ICT) as one of the main thrusts of the country's S&amp;T development. Among the specific directions of </t>
  </si>
  <si>
    <t>02093</t>
  </si>
  <si>
    <t>Rain Monitoring and Alarm System Using Hybrid Wireless Networks as Sensors</t>
  </si>
  <si>
    <t>The major goal of this project  is to do a proof of concept of a rain-related alarm system based on hybrid technologies (Wifi/Smart bro,, Wipas,, Gsm) using acoustic sensors and tipping buckets,,with user interfaces for web access and mobile phone service</t>
  </si>
  <si>
    <t>This project describes the installation and deployment of a highly scalable of proof-of-concept hybrid broadband wireless network with 26 Ghz transceivers WIPAS (Wireless IP Access System) as its core technology in combination with 5 GHz transceivers from</t>
  </si>
  <si>
    <t>Engr. Maria Leonora Guico</t>
  </si>
  <si>
    <t>02095</t>
  </si>
  <si>
    <t>Database and Systems Biology for Selected Plants and Associated Arthropods  from the Four Subcatchments of Mt. isarog Natural Park</t>
  </si>
  <si>
    <t>Proj. 2. Multimodal network database and analysis system for data acquisition and system biology</t>
  </si>
  <si>
    <t>This project component aims to: 
1. Develop web-accessible and customized bioinformatics  servers equipped with standard open-source bioinformatics software tools such as sequence alignment  and data clustering. These servers will be designed to automa</t>
  </si>
  <si>
    <t>The multimodal network database and analysis system is a software system developed using open source development tools and open source computing environments. The database back end will use a robust and reliable object-relational database management syste</t>
  </si>
  <si>
    <t>Dr. Allan Sioson</t>
  </si>
  <si>
    <t>02097</t>
  </si>
  <si>
    <t>Fuel Ethanol Production from Lignocellulosic Feedstocks</t>
  </si>
  <si>
    <t>The program aims to determine the pre-treatment method and conditions that is most suitable to use for selected lignocellulosic feedstock for fuel ethanol production; Likewise,, it aims to develop microorganisms capable of utilizing lignocellulosic hydrol</t>
  </si>
  <si>
    <t xml:space="preserve">The proposed program aims to provide the Research and Development (R&amp;D) back-up for the large-scale production of ethanol in the Philippines using lignocellulosic materials as feedstock. It will assess potential feedstock for ethanol production,, develop </t>
  </si>
  <si>
    <t>Dr. Fidel V. Nayve,, Jr.</t>
  </si>
  <si>
    <t>02103</t>
  </si>
  <si>
    <t>Nationwide Disaster Risk Exposure Assessment for Mitigation (DREAM)</t>
  </si>
  <si>
    <t>Nationwide Disaster Risk Exposure Assessment for Mitigation (DREAM) Program</t>
  </si>
  <si>
    <t>1.To acquire a national elevation and resource information dataset in three-dimensions (3D) at sufficient detail and resolution from which various base and thematic map features can be extracted;
2.To operationalize the development of flood hazard models</t>
  </si>
  <si>
    <t>The increasing demand by various agencies involved in natural resource inventory,, environmental protection,, planning,, governance and disaster management for more updated,, accurate and detailed spatial information presents serious challenges to convent</t>
  </si>
  <si>
    <t>02105</t>
  </si>
  <si>
    <t>Strengthening the Testing and Analytical Capabilities of the 
Regional Laboratories to Support the Competitiveness of Local  Industries (STARLABS) Year1</t>
  </si>
  <si>
    <t>General objective: To strengthen the capacity and capability of DOST RSTLs in delivering relevant,, timely,, cost-effective and accurate analytical and testing service to address the testing needs of the MSMEs.
Specific objectives: 
1.  To increase cu</t>
  </si>
  <si>
    <t>The Regional Standards and Testing Laboratories (RSTLs) were established to support industries by making available locally testing and calibration services in the regions.
In 2007,, the DOST supported project,, “Rationalized Upgrading of DOST RSTLs (RU</t>
  </si>
  <si>
    <t>02107</t>
  </si>
  <si>
    <t xml:space="preserve">SoDeRa: Development of Software-Defined Radio Platforms and Techniques for Enabling Next Generation Wireless Communication Networks </t>
  </si>
  <si>
    <t xml:space="preserve">This project intends to develop new intellectual property in wireless technology through software-defined radio research and communications signal processing. These patentable IP will be at the core of defensible and differentiated wireless products that </t>
  </si>
  <si>
    <t>The increasing pervasiveness of wireless technology is attributed primarily to fundamental breakthroughs in communication theory and signal processing,, which have found their way to practical implementation in digital and and analog electronics. Advancem</t>
  </si>
  <si>
    <t>Joel Joseph Marciano Jr.,, Ph.D.</t>
  </si>
  <si>
    <t>02108</t>
  </si>
  <si>
    <t xml:space="preserve">Innovation and Design for Manufacturability of Microwave and Millimeter-wave Radio Modules Through Industry Collaboration     
</t>
  </si>
  <si>
    <t>a) Design and characterize prototypes of functional passive and active MW and MM wireless communication system blocks that incorporate design for manufacturability concepts;
b) Support industry design and manufacturing and activities and facilitate dir</t>
  </si>
  <si>
    <t>The research to be conducted in this proposed program deals with the design and manufacturing of circuits and modules for Microwave and Millimeter wave  (between 6GHz) wireless communication systems. The industry- academe collaboration described here is i</t>
  </si>
  <si>
    <t>Mr. Siegfred D. Balon</t>
  </si>
  <si>
    <t>02111</t>
  </si>
  <si>
    <t xml:space="preserve">Secure Distribution of Digital Content for Resource-Constrained Devices </t>
  </si>
  <si>
    <t>The research aims to provide secure multimedia exchange through stream cipher encryption of multimedia streams in resource-constrained devices such as mobile phones,, netbooks and other handhelds. Stream ciphers allow for faster computations and smaller m</t>
  </si>
  <si>
    <t xml:space="preserve">The use of multimedia content continues to increase,, as shown by the widespread use of the Internet for distributing images,, video,, and audio.  This is conjunction with the creation of tools and applications to process and distribute multimedia data.  </t>
  </si>
  <si>
    <t>02112</t>
  </si>
  <si>
    <t>Access Control for Collaborative Internet-Based Digital Content</t>
  </si>
  <si>
    <t>The research primarily aims to investigate access control models for internet based collaborative platforms.  The initial intent is to study existing collaborative Internet-based platforms for the two target domains and to determine whether the built-in a</t>
  </si>
  <si>
    <t>This proposes the study of access control frameworks and mechanism designed for collaborative Internet-based applications.  Collaborative Internet-based platforms require specialized access control mechanism owing to its unique properties and constraints.</t>
  </si>
  <si>
    <t>02113</t>
  </si>
  <si>
    <t>Magnetic Susceptibility Investigations on YBCO Superconductor Under AC and DC Magnetic Field</t>
  </si>
  <si>
    <t>The goal of this research is to investigate the effect of adding low DC magnetic field to the AC magnetic susceptibility behavior of a polycrystalline.  YBCO superconductor and propose a possible mechanism for the losses observed in the susceptibility dat</t>
  </si>
  <si>
    <t>This project is mainly composed of three phases: (I) Sample Preparation,, (II) Sample Characterization and (III) Data Analysis.</t>
  </si>
  <si>
    <t>02114</t>
  </si>
  <si>
    <t>Continuing R&amp;D Initiatives: S&amp;T Based Solution Towards Sustainable Strategy for Child Malnutrition: The First 1000 Days Window of Opportunity</t>
  </si>
  <si>
    <t>General Objective: To evaluate and sustain a nutrition strategy to improve the nutritional status of young children and pregnant/lactating mothers.
Specific Objectives: 
1.To promote the first 1,,000 days of children as priority targets for nutritio</t>
  </si>
  <si>
    <t>It is of importance that as lead agency in food and nutrition research,, the FNRI-DOST is proposing an intervention strategy that will address the malnutrition caused by poverty,, hunger,, and food insecurity. With improved nutritional status,, people are</t>
  </si>
  <si>
    <t>Dir. Mario Capanzana</t>
  </si>
  <si>
    <t>02117</t>
  </si>
  <si>
    <t xml:space="preserve">Towards a Context-Aware Classification and Retrieval System of e-Learning Materials </t>
  </si>
  <si>
    <t>The objectives of this research projects are as follows:
1.  To define a context-aware classification system of e-Learning materials for the Philippine school system
2.  To utilize this classification system for context-based retrieval of e-Learning</t>
  </si>
  <si>
    <t>This research project will examine current classification and retrieval systems,, particularly those designed for e-Learning materials.  The main objective of the project is to provide a more efficient retrieval system for e-learning materials by focusing</t>
  </si>
  <si>
    <t>Dr. Cedric Angelo Festin</t>
  </si>
  <si>
    <t>02124</t>
  </si>
  <si>
    <t>Optically Transparent Spinel-Based Ceramics from Natural Kaolinite Nanoparticles</t>
  </si>
  <si>
    <t>1. Develop optically transparent spinel/mullite-based ceramics from locally raw materials and home-grown technologies;
2. Evaluate the quality of the transparent spinel.mullite-based ceramics; and
3. Determine the optimal parameters to produce the optic</t>
  </si>
  <si>
    <t>The techniques invloved are similar to producing traditional ceramics such that it will not be difficult to retrofit existing local ceramic manufacturing plants to produce this new high-value product.</t>
  </si>
  <si>
    <t>02129</t>
  </si>
  <si>
    <t>Development of microwave-induced atmospheric plasma jet</t>
  </si>
  <si>
    <t>(a) Design and assembled tapered waveguide and flexible and modular gas nozzle systems for the microwave plasma jet source.
(b) Design a Langmuir probe for the diagnostics of ah atmospheric plasma jet
(c) Characterized different plasma jets trough L</t>
  </si>
  <si>
    <t>A.  Design and Assembly stage
There are already designs of the customized tapered waveguide and gas nozzle system as shown in Figures 1 and 10.  After procuring the needed to the microwave waveguide system,, the microwave plasma jet source is
Langmu</t>
  </si>
  <si>
    <t>Dr. Roy B. Tumlos</t>
  </si>
  <si>
    <t>02131</t>
  </si>
  <si>
    <t>Establishment of an Advanced Device and Materials Testing Laboratory for the Semiconductor and Electronics Manufacturing Industries</t>
  </si>
  <si>
    <t>General:
To establish an advance devised and materials analysis testing laboratory for the semiconductor and electronics manufacturing industries.
Specific:
1.  TO set-up the infrastructure and equipment  for the national laboratory.
2.  TO conduc</t>
  </si>
  <si>
    <t>The facility is proposed to be located at the DOST Compound,, Bicutan,, Taguig in one of the buildings of the Industrial Technology Development Institute.  However,, this building needs to be renovated and refurbished to meet the ISO standards and laborat</t>
  </si>
  <si>
    <t>02132</t>
  </si>
  <si>
    <t>Nationwide disaster Risk Exposure, Assessment and Mitigation (DREAM) program</t>
  </si>
  <si>
    <t>DREAM Project 1.  LIDAR and SAR Data Acquisition</t>
  </si>
  <si>
    <t>The objectives of the project are as follows:
a.  Verification of the geometry of the topography and bathymetry of project areas 
b.  Ground validation of processed data (digital surface model and digital terrain model)
c.  Reference points and b</t>
  </si>
  <si>
    <t xml:space="preserve">Acquire a nationwide spatial dataset in three-dimensions (3-D) at sufficient detail and resolution from which various base and thematic map features can be extracted. </t>
  </si>
  <si>
    <t>Czar Jakiri S. Sarmiento</t>
  </si>
  <si>
    <t>02133</t>
  </si>
  <si>
    <t>Nationwide Disaster Risk Exposure, Assesment and Mitigation ( DREAM ) Program</t>
  </si>
  <si>
    <t xml:space="preserve"> DREAM Project 2. LIDAR and SAR Data Calibration and Validation</t>
  </si>
  <si>
    <t>The objectives of the project include the following:
a.  Verification of the geometry of the topography and bathymetry of project areas
b.  Ground validation of processed data (digital surface model and digital terrain model)
c.   Reference point</t>
  </si>
  <si>
    <t>Verification and validation of LIDAR and INSAR Data acts as a quality control for the output of the program.</t>
  </si>
  <si>
    <t>Prof. Louie P. Balicanta</t>
  </si>
  <si>
    <t>02136</t>
  </si>
  <si>
    <t>Nationwide Disaster Risk, Exposure, Assessment and Mitigation (Nationwide Dream Project)</t>
  </si>
  <si>
    <t>DREAM Project 3.  Extracting Digital Elevation Models and Salient Features for Flood Modelling</t>
  </si>
  <si>
    <t>The objectives of the project are as follows:
a)  To obtain the DSM of each watershed and floodplain area
B)  To extract the DTM from the derived DSM by using various filters and by employing necessary geometric corrections
c)  To extract feature</t>
  </si>
  <si>
    <t>The enormous amount of LIDAR data will be filtered to extract the Digital Terrain Model (DTM) from the Digital Surface Model (DSM) essential in GIS-based flood modeling.</t>
  </si>
  <si>
    <t>Ma. Rosario Concepcion O. Ang</t>
  </si>
  <si>
    <t>02139</t>
  </si>
  <si>
    <t>DREAM Project 4. Integrating High Resolution Digital Elevation Models (DEMs) into GIS-based Flood Modelling</t>
  </si>
  <si>
    <t>"The aim of this project can be broken down into the following objectives:
  a.  Develop a dynamic GIS data model for hydrological simulation of major watersheds in the country
  b.  Apply derivative products from analysis of remotely-sensed data to</t>
  </si>
  <si>
    <t>DTM and DSM will be used to present the impact of flooding to man-made and natural features on the floodplain. This component will establish a rainfall-runoff response that can serve as input source for flood forecasting and guide for disaster contingenci</t>
  </si>
  <si>
    <t>Dr. Alfredo Mahar V. Lagmay</t>
  </si>
  <si>
    <t>02140</t>
  </si>
  <si>
    <t xml:space="preserve">Nationwide Disaster Risk Exposure Assessment for Mitigation (DREAM) Program </t>
  </si>
  <si>
    <t>DREAM Project 5.  Training for LIDAR Data Acquisition and Flood Modeling</t>
  </si>
  <si>
    <t>The objectives of this project component are as follows:
1.  Develop proficiency in acquiring airborne  LIDAR data from actual airborne laser equipment
2.  Develop skills in processing airborne LIDAR data for the generation of derivative products in</t>
  </si>
  <si>
    <t>Development of local capacity to acquire skills in LIDAR equipment operation,, data processing and feature extraction.</t>
  </si>
  <si>
    <t>02142</t>
  </si>
  <si>
    <t>Novel Conducting Polyaniline – Synthetic Transition Metal Clay Nanocomposites</t>
  </si>
  <si>
    <t>1.Preparation of PAni - synthetic transition metal clay minerals;
2. Determine their novel advantages (i.e. electrical,, chemical,, physical &amp; thermal) over traditional PAni – montmorillonite and PAni – hectorite nanocomposite equivalents;
3.Test the su</t>
  </si>
  <si>
    <t>In this study,, three types of smectite-type clay minerals will be utilized in the preparation of PANI – smectite nanocomposites. The smectites that will be used include (1) a commercially available domestic natural smectite materials,, (2) a natural Fe-r</t>
  </si>
  <si>
    <t>Dr. Chelo Pascua</t>
  </si>
  <si>
    <t>02143</t>
  </si>
  <si>
    <t>Preliminary Investigation on the Development of Fire Retardant from Nano-Structured Inorganic Materials</t>
  </si>
  <si>
    <t>To determine the possibility of developing fire retardants from nano-structured indigenous materials.
	Specific:
1.	To determine the physical,, mineralogical,, and thermal properties of local nanoclay;
2.	To formulate fire retardant compounds using loc</t>
  </si>
  <si>
    <t>Wood cell walls are composites of cellulose,, hemicelluloses,, protein and lignin and form the basis for the properties of wood-based products including plywood. Introduction of nano-structured materials into wood could potentially improve the fire resist</t>
  </si>
  <si>
    <t>Dr. Rico Jariel Cabangon</t>
  </si>
  <si>
    <t>02144</t>
  </si>
  <si>
    <t>Development of Electrochemical SPR Sensing Using Electropolymerized MIPS and Nanomaterials for Detecting EDCs and Chemical Contaminants</t>
  </si>
  <si>
    <t xml:space="preserve">To synthesize designed Molecular Imprinted Polymers (MIP) precursor,, functionalized dendrimers and quantum dots.
1.	To prepare thin films of MIP of traget analytes using cyclic voltammetry (CV)
2.	To optimize MIP thin film preparation for at least 3 </t>
  </si>
  <si>
    <t>This project will develop a sensor based on novel ultra-thin films of molecularly imprinted polymer-nanomaterial composite as recognition elements for a variety of CCs ad EDCs. Hyphenated electrochemical-surface plasmon resonance (EC-SPR) technique will b</t>
  </si>
  <si>
    <t>Dr. Florian Del Mundo</t>
  </si>
  <si>
    <t>02145</t>
  </si>
  <si>
    <t>Conjugated Diblock Copolymer Nanocomposite Heterojunctions - Nanostructured Materials for Improved Photovoltaics</t>
  </si>
  <si>
    <t xml:space="preserve">The following are the objectives of the project:
1.  To synthesize Conjugated Diblock Copolymers. 
2.  To sequester Nanoparticles in Targeted domains of CP-BCP. 
3.  To orient,, Characterize,, and Electropolymerize Nanocomposites. 
	4.To characterize </t>
  </si>
  <si>
    <t>The second year of the three-year project will involve the fabrication of CP-block copolymer (BCP) nanocomposites,, where the NPs will selectively reside in one domain of microphase separated BCPs.  The incorporation of the NP into the polymer will improv</t>
  </si>
  <si>
    <t>02148</t>
  </si>
  <si>
    <t>Nanozeolites from Rice Hull Ash (RHA) for Application to Protein Studies</t>
  </si>
  <si>
    <t>General: To synthesize nanozeolites from rice hull ash for use in protein isolation and purification studies. 
Specific:
1.  To determine and optimize conditions for the synthesis of  nanozeolites from RHA that can be used for protein isolation and pu</t>
  </si>
  <si>
    <t xml:space="preserve"> This project will determine the feasibility of using RHA for the preparation of nanozeolites that can be used to isolate and purify proteins. One of the proteins on which the performance of the RHA nanozeolites will be tested is curcin,, a toxic protein </t>
  </si>
  <si>
    <t>Dr. Marivic Lacsamana</t>
  </si>
  <si>
    <t>02149</t>
  </si>
  <si>
    <t>Development of  Nanostructured Composite Coatings  by Electrodeposition</t>
  </si>
  <si>
    <t>1.To obtain a zinc (Zn) nanosized inorganic  composite  coating on mild steel substrate  and  optimize the electroplating bath parameters/conditions i.e.,, current density,, temperature,, particle concentration,, agitation,, etc.  
	2.To characterize  an</t>
  </si>
  <si>
    <t>In the Philippines,, zinc coating is widely employed on steels practically to  protect and control the corrosion process where it  acts as a barrier and sacrificial anode.  Our local galvanizing industry  generally employs two zinc coating techniques,, na</t>
  </si>
  <si>
    <t>Dr. Araceli Monsada</t>
  </si>
  <si>
    <t>02150</t>
  </si>
  <si>
    <t>Syntheses  of Hybrid Nanocomposites  from Coconut Fatty Acid For Polymer and Medical Use</t>
  </si>
  <si>
    <t>The general objectives of this project therefore are to:
	1. Develop a nano clay material that is an organic/inorganic hybrid to use this as 	    	  	    polymerization catalyst or additive in the synthesis of  polyaminolauric and 	  	    	    polyhyd</t>
  </si>
  <si>
    <t>Recent efforts on polymers have recently centered on improving the mechanical strength and thermal stability,, lowering dielectric constant,, and enhancing flame retardance. These properties have been observed to be improved by addition of organic-inorgan</t>
  </si>
  <si>
    <t>Dr. Florentino Sumera</t>
  </si>
  <si>
    <t>02151</t>
  </si>
  <si>
    <t>Optical Sensor for Cd(II) Ions Based on Glutathione-Capped Gold Nanoparticles</t>
  </si>
  <si>
    <t>The main objective of the study is to develop an optical sensor for the detection of Cd(II) ions based on the localized surface plasmon resonance of glutathione-capped gold nanoparticles.) 
The specific objectives of the study are to: 
1. optimize the p</t>
  </si>
  <si>
    <t>Cadmium is toxic to humans. It is listed by the US Environmental Protection Agency as one of 126 priority pollutants [1]. It is known to damage organs such as kidneys,, liver and lungs. It has also been linked to several diseases such as osteoporosis,, hy</t>
  </si>
  <si>
    <t>Mr. Alan Rodelle Salcedo</t>
  </si>
  <si>
    <t>02152</t>
  </si>
  <si>
    <t xml:space="preserve">Synthesis of Nanosilica from Local Silica for High Performance Concrete      </t>
  </si>
  <si>
    <t>This project intends to develop nano- silica from natural resources for high performance concrete
	1. To conduct mechanical synthesis of nano- silica from natural resources having a
particle size ranging from 50 – 100 nm
2. To characterize synthesize</t>
  </si>
  <si>
    <t>Rapidly changing technologies and other high end developments have highlighted the need to pursue projects utilizing our rich natural resources. Considering the availability of vast local materials,, the concept of producing high-value added products,, li</t>
  </si>
  <si>
    <t>Ms. Josefina Celorico</t>
  </si>
  <si>
    <t>02163</t>
  </si>
  <si>
    <t>Chip Design and Iinterfacing for ERDT`s Semiconductor and Electronics Track</t>
  </si>
  <si>
    <t>CHIP Design Project 3.  Low Power RISC Design</t>
  </si>
  <si>
    <t>The primary objective of this project is to design,,  implement,,  optimize and characterize low power RISC microprocessors using 90nm CNOS process.  Focus will be given to optimization techniques for multi-core designs.  To reach this primary objective,,</t>
  </si>
  <si>
    <t xml:space="preserve">This research is geared towards designing multi-core processors using 90nm standard cells.  in the first year of the project,,  the initial designs of the core and its bus configurations were implemented using industry-standard simulation tools.  Several </t>
  </si>
  <si>
    <t>Prof. Joy Alinda P. reyes</t>
  </si>
  <si>
    <t>02169</t>
  </si>
  <si>
    <t>Eye C: Design of a Vision-capable Micro-controller IC for a Robot Explorer</t>
  </si>
  <si>
    <t>EYE-C Design Project 3: An 18-bit Oversampling Audio Delta sigma D/A Converter Design.</t>
  </si>
  <si>
    <t xml:space="preserve">The primary objective of the hole program is to come up with a fabrication ready of a vision-capable micro controller IC,, which we call Eye-C.  One of the features of Eve-C is an 18-bit 64x oversampled DAC that can provide output such as high-definition </t>
  </si>
  <si>
    <t xml:space="preserve">This research is geared towards the design and development of an 18-bit oversampling delta sigma digital-to-analog converter. the proposed research is inspired to develop a good sample in Microelectronics applications particularly in developing an 18-bit </t>
  </si>
  <si>
    <t>Ms. Mercedinia Lambino</t>
  </si>
  <si>
    <t>02171</t>
  </si>
  <si>
    <t xml:space="preserve">Eye C: Design of a Vision-capable Micro-controller IC for a Mobile Robot Explorer </t>
  </si>
  <si>
    <t>EYE-C Design Project 4: Design of a High PSSR Two-Stage Operational Amplifier</t>
  </si>
  <si>
    <t>The primary objective of the whole program is to come up with a fabrication ready design of a vision-capable microcontroller IC,, which we will call Eye C. The microcontroller is a System on a chip (SoC) that includes several digital and analog blocks. On</t>
  </si>
  <si>
    <t>This research is geared towards the development of a two stage op-amp with a high power supply suppression ratio (PSSR). A 0.18um CMOS process will be used for the fabrication of the design.  The designed op-amp will then be a major component in the power</t>
  </si>
  <si>
    <t>Mr. Ramon Garcia</t>
  </si>
  <si>
    <t>02172</t>
  </si>
  <si>
    <t>Chip Design for ERDT`s Semiconductor and Semiconductor and Electronics Track</t>
  </si>
  <si>
    <t>CHIP Design Project 1: RF CMOS Design</t>
  </si>
  <si>
    <t xml:space="preserve">The primary objective of this project is to design,, implement,, and characterize the different RF building blocks of a 5-GHz and 10-GHz Zero IF transceiver architecture for WiMax employing a 90-nm CMOS process. These blocks are listed below:
         </t>
  </si>
  <si>
    <t xml:space="preserve">This research is geared toward the development of RF Transceiver circuits that will be used as a major building block in developing a System on a Chip for Wireless Applications.  Zero IF transceiver architecture will be investigated to be used in a WiMax </t>
  </si>
  <si>
    <t>Mr. Christian Raymund K. Roque</t>
  </si>
  <si>
    <t>02174</t>
  </si>
  <si>
    <t>EYE-C Design Project 1: Micro-controller Design for Micro-mouse Applications</t>
  </si>
  <si>
    <t>The primary objective of the whole program is to come up with the fabrication ready design of a vision-capable microcontroller IC,, which we will call EYE-C . One of the major components of this microcontroller IC is the microcontroller core.  As such,, t</t>
  </si>
  <si>
    <t>This research is geared toward the development of an 8-bit microcontroller complete with necessary I/O peripherals necessary for a micromouse application. A 0.25um CMOS process will be used for the fabrication of the design.  One important thing about thi</t>
  </si>
  <si>
    <t>Dr.John Richard Hizon</t>
  </si>
  <si>
    <t>02176</t>
  </si>
  <si>
    <t>Chip Design for ERDT`s semiconductor and Semiconductor and Electronics Track</t>
  </si>
  <si>
    <t>CHIP Design Project 2: Analog and Mixed Signal IC Design</t>
  </si>
  <si>
    <t>The primary objective of this project is design,, implement,, and characterize the different analog and mixed-signal circuits employing a 90-nm CMOS process. These circuits are listed below:
     Operational Amplifiers (Op-Amps)
     Operational Trans</t>
  </si>
  <si>
    <t>This project is geared towards the design,,implementation,,simulation,, and characterization of different analog and mixed - signal blocks using standard 90nm CMOS process. In the first year of the project,,several op- amos and OTAs have been developed us</t>
  </si>
  <si>
    <t>Prof. Anastacia P. Ballesil-Alvarez</t>
  </si>
  <si>
    <t>02180</t>
  </si>
  <si>
    <t>Eye-C: Design of a Vision-capable Microcontroler IC for a Mobile Robot Explorer</t>
  </si>
  <si>
    <t>EYE-C Design Project 2: CCD interface with Color to Monochrome Image Conversion</t>
  </si>
  <si>
    <t>The primary objective of the whole program is to come up with a fabrication ready design of a vision-capable microcontroller IC,, which we will call Eye-C. To enable this capability,, a CCD camera interface is needed. Hence,, the objective of this project</t>
  </si>
  <si>
    <t>This research is geared towards the development of a CCD Interface with color to monochrome conversion.  Initial prototype will be demonstrated on a FPGA connected to a CCD camera for image capture,, and a monitor for display.  the final design will be fa</t>
  </si>
  <si>
    <t>Ms. Ellen Agnes Zafra</t>
  </si>
  <si>
    <t>02182</t>
  </si>
  <si>
    <t>Digital Design and Interfacing for ERDT Semiconductor and Electronics Track</t>
  </si>
  <si>
    <t xml:space="preserve">Digital Design Project. 1 ASIC and System Level Design </t>
  </si>
  <si>
    <t>The primary objective of this project is to design and implement modules and system using HDL and FPGA for prototyping.  These modules can be used for a wide variety of applications but initially be integrated to create system that can handle input/output</t>
  </si>
  <si>
    <t>In this research,, application specific processors will be designed and characterized.  the top-down and bottom-up approaches for design will be utilized.  Top-down design will be used to define the different functional units of the system,, and define th</t>
  </si>
  <si>
    <t>02183</t>
  </si>
  <si>
    <t xml:space="preserve">Digital Design Project 2: Interface Module Design </t>
  </si>
  <si>
    <t xml:space="preserve">The primary objectives of this project  is to design different IP modules that will be implemented using FPGA boards and fabricated using the 90nm CMOS process.  These modules will be used the primary interface connections of the SoCs within a system and </t>
  </si>
  <si>
    <t>In this research,, different types of interface modules,, such as Universal Serial Bus (USB) 2.0,, General Purpose Input/Output  (GPIO) devices,, and Inter-IC (I2C) bus,, will be initially be designed and implemented in filed Programmable Gate Array FGPA)</t>
  </si>
  <si>
    <t>Prof. Joy Alinda P. Reyes</t>
  </si>
  <si>
    <t>02184</t>
  </si>
  <si>
    <t xml:space="preserve">Digital Design Project 3: High Speed PCB Design </t>
  </si>
  <si>
    <t>Aside from increasing the number of skilled engineers,, this project is aimed at designing,, implementing,, and characterizing high-speed digital printed circuit boards with emphasis on signal integrity and electromagnetic compatibility.  During the first</t>
  </si>
  <si>
    <t>Signal-integrity and transmission-line simulation is a crucial part of high-speed digital design.  Repairing signal-integrity and crosstalk problems before building high speed circuit design can eliminate unnecessary design tangents and improve design qua</t>
  </si>
  <si>
    <t>Prof. Percival Magpantay</t>
  </si>
  <si>
    <t>02185</t>
  </si>
  <si>
    <t>Improving Fire Endurance of Wood Via Plasma Technology</t>
  </si>
  <si>
    <t>(I)  To achieve reduced flammability of plasma treated wood such that:
A.  the spread of flame from an incipient fire can be retarded of prevented,, 
B.  flaming can be made decrease and cease after the igniting source has been removed,,
C.  the prog</t>
  </si>
  <si>
    <t>The plasma Enhanced Chemical Vapor Deposition (PECVD) facility of the Plasma Physics Laboratory shall be converted into a Dielectric Barrier Discharge (DBD ) Source.  
Wood samples of dimensions 4cm x 4cm x 2 cm shall be sandwiched between the two elec</t>
  </si>
  <si>
    <t>02186</t>
  </si>
  <si>
    <t xml:space="preserve">Preliminary Studies on the Production of Carbon Nanotubes in the Presence of Magnetic Field by Microwave Enhanced Chemical Vapor Deposition </t>
  </si>
  <si>
    <t>The general objective of this proposal is to perform preliminary experiments on the effect of magnetic fields on the alignment of CNT produced in the microwave induced plasma assisted chemical vapor deposition as suggested by the Governing Council (GC) du</t>
  </si>
  <si>
    <t>Catalyst preparation will be done using by dissolving amounts of Mg (NO3)2 6H2O,, (NH3)6Mo7O244H2O and Ni (NO3)26H2O in PEG200 to yield a molar ratio of Mg/Mo/Ni/PEG200=1.0/1.2/0.1/1.o.  The solution will be placed inside a muffle for 10 min at 650 C.  Th</t>
  </si>
  <si>
    <t>02209</t>
  </si>
  <si>
    <t xml:space="preserve">Disaster Mitigation Through Enhanced Weather forecast Using Upper Air Data
</t>
  </si>
  <si>
    <t>To strengthen the capability of weather and aviation forecasting using upper observation data; and 
To improve the accuracy of existing numerical prediction models using upper air data.
Specific:
·To upgrade the upper air receiving facilities of PAGASA</t>
  </si>
  <si>
    <t>(none)</t>
  </si>
  <si>
    <t>Dr. Vicente Malano</t>
  </si>
  <si>
    <t>02210</t>
  </si>
  <si>
    <t>Disaster Risk Management Using Sensor Network And Computing: Early Warning System for Lanslide, Slopes and Debris Flow</t>
  </si>
  <si>
    <t>DRMS Project 1: DYNASLOPE - Development of a Dynamical Models for Landslide,,Slope Failures and Debris Flow</t>
  </si>
  <si>
    <t>1.  Establish a protocol for monitoring landslide prone slopes that is safe,, accurate and cost effective.
2.  Devise procedures for obtaining the optimal configuration of the wireless sensor network for purposes of slope monitoring and landslide forecas</t>
  </si>
  <si>
    <t>Approximately one-third of the land area of the Philippines consist of steep mountains and slopes making it prone to landslide that result in significant loss of life and property.  While the mechanism underlying landslide fairly understood,, actual predi</t>
  </si>
  <si>
    <t>Dr. Mark Albert H. Zarco</t>
  </si>
  <si>
    <t>02211</t>
  </si>
  <si>
    <t xml:space="preserve">DRMS Project 2: SENSLOPE - Development of Alternative Cost-effective Instrumentation and Sensor Networks </t>
  </si>
  <si>
    <t>The main objective of the SENSLOPE project is to develop alternative instrumentation and sensor networks for real-time,, reliable and cost-effective monitoring of landslide-prone areas.
More specifically:
1.  Develop cost-effective implementations o</t>
  </si>
  <si>
    <t>The SENSLOPE research project involves the development of more cost-effective conventional instrumentation for landslide monitoring and the development of a novel approach utilizing low-power wireless sensor networks (WSN) and the necessary software algor</t>
  </si>
  <si>
    <t>Dr. Joel Joseph Marciano</t>
  </si>
  <si>
    <t>02212</t>
  </si>
  <si>
    <t>Towards the Development of a Self Improving and Ambient  Intelligent Emphatic Space: Data-centric, Multimodal Emphatic Modelling from a Pluridiscilinary Perspective</t>
  </si>
  <si>
    <t>Towards the Development of a self-Proving and ambient Intelligent Empathic Space: Data-centric,, Mutlimodal Empathic Modeling from a Pluridisclipinary Perspective : Project 1 - Development of a Scalable Computing System for an Ambient Intelligent  Emphati</t>
  </si>
  <si>
    <t>To develop computing platform that supports a self-improving and ambient intelligent emphatic space.</t>
  </si>
  <si>
    <t>The project investigate the design and development of a scalable computing platform for an ambient intelligent emphatic space.  The work is challenging because it requires the design of a physical space (a) that captures data (in the form of video,, audio</t>
  </si>
  <si>
    <t>Gregory C. Cu,, MSCS</t>
  </si>
  <si>
    <t>02213</t>
  </si>
  <si>
    <t>Towards the Development of a self-Proving and ambient Intelligent Empathic Space: Data-centric,, Mutlimodal Empathic Modeling from a Pluridisclipinary Prespective : Project 2 - An Adaptive Multimodal Affect Recognition System in the Emphatic Space</t>
  </si>
  <si>
    <t>To develop an adaptive,, multimodal,, data-driven affect recognition system in the emphatic space.  Specifically,,
1.  to build a corpus of naturalistic emotions;
2.  to develop three models of human affect based on speech,, physiological signals,, an</t>
  </si>
  <si>
    <t>this research aims to develop an adaptive,, multimodal,, data-driven affect recognition system for the emphatic space.  Specifically,, this research will build a corpus of naturalistic emotions to train the system;  develop three models of human affect ba</t>
  </si>
  <si>
    <t>Jocelynn W. Cu,, MSCS</t>
  </si>
  <si>
    <t>02214</t>
  </si>
  <si>
    <t>Towards the Development of a self-Proving and ambient Intelligent Empathic Space: Data-centric,, Mutlimodal Empathic Modeling from a Pluridisclipinary Prespective : Project 3 - Using Body Movement for Automatic Human Identity and Emotion Recognition in th</t>
  </si>
  <si>
    <t>To perform automatic human identification and affect recognition in the empathic space.</t>
  </si>
  <si>
    <t>This research aims to develop a software prototype that is capable of automatically recognizing a human subject and his emotion based on video images.  The prototype accepts a video image of a human subject,, segment it into smaller video streams and uses</t>
  </si>
  <si>
    <t>Juan Lorenzo Hagad</t>
  </si>
  <si>
    <t>02215</t>
  </si>
  <si>
    <t>Towards the Development of a self-Proving and ambient Intelligent Empathic Space: Data-centric,, Mutlimodal Empathic Modeling from a Pluridisclipinary Prespective : Project 4- Adaptive and Self-Improving Emphatic Responses for an Ambient Intelligent Empat</t>
  </si>
  <si>
    <t>To generate empathic response learned over time using gait,, facial expression and user actions.</t>
  </si>
  <si>
    <t>This project aims to provide empathic response for an ambient intelligent empathic space.  Ambient Intelligence as defined in (Riva et al,, 2005a) is the effective transparent support to the activity of ht subjects through the use of information and commu</t>
  </si>
  <si>
    <t>Rhia S. Trogo</t>
  </si>
  <si>
    <t>02216</t>
  </si>
  <si>
    <t>Towards the Development of a self-Proving and ambient Intelligent Empathic Space: Data-centric,, Mutlimodal Empathic Modeling from a Pluridisclipinary Prespective : Project 5 - Developing an Adaptive Music-based Affect Model for Autistic Children a Self-i</t>
  </si>
  <si>
    <t>The project aims to investigate how to model human emotion;
Specifically,, the project aims to:
    1.  Identify audio features that affect human emotions;
    2.  Label music segments with the human emotion it induces;
    3.  Classify music usin</t>
  </si>
  <si>
    <t xml:space="preserve">There are 2 main outputs of this project.  First is the self-improving affect model.  The second is a prototype of a music classifier the affect model to classify music using personal preferences of the user or listener.
The affect model describes the </t>
  </si>
  <si>
    <t>Merlin Teodosia C. Suarez,, PhD</t>
  </si>
  <si>
    <t>02217</t>
  </si>
  <si>
    <t>Towards the Development of a self-Proving and ambient Intelligent Empathic Space: Data-centric,, Mutlimodal Empathic Modeling from a Pluridisclipinary Prespective : Project 7 - Adaptive Self-Improving Empathic Feedback in an Intelligent Tutoring System fo</t>
  </si>
  <si>
    <t xml:space="preserve">To create an Intelligent Tutoring System for Object Oriented Programming using student's cognitive and affective model to provide adaptive empathic feedback. </t>
  </si>
  <si>
    <t>The output of the project will be an Empathic Intelligent Tutoring System,, (ITS) for Object Oriented Programming (OOP).  This system will allow a user to review object oriented concepts through lecture materials provided in the system and also allows use</t>
  </si>
  <si>
    <t>02218</t>
  </si>
  <si>
    <t>Information Visualization via Data Signatures</t>
  </si>
  <si>
    <t>The main object of the project is to use the concept of data signature to some data  sets.  In particular,, we intend to
1.  use possible concepts in statistics,, data mining,, Logical Analysis of Data (LAD),, combinatorics,, and digital signal process</t>
  </si>
  <si>
    <t>With the advent of the information Age,, interpretation of a huge amounts of data always poses big problem to data analysts.  Methodologies had been created to try to mine useful and,, possibly,, novel information from them.  This projects aims to build o</t>
  </si>
  <si>
    <t>02219</t>
  </si>
  <si>
    <t>Development of Hybrid Weather Monitoring System and Production of Weather Monitoring System and Production of Weather and Rain Automated Stations</t>
  </si>
  <si>
    <t>a.  To produce 80 automated weather stations (AWS) and 100 automated rain monitoring stations using local technologies resources;
b.  To deploy the AWS and rain monitoring system is key areas across the Philippines to complement PAGASAS's weather monitor</t>
  </si>
  <si>
    <t>The project will develop and deploy a network of AWS and automated rain gauging stations throughout Philippines to monitor real time weather changes occurring in specific areas or localities.
I.  The major components of the network system consist of th</t>
  </si>
  <si>
    <t>02220</t>
  </si>
  <si>
    <t>Establishment of the Flood Information Network (FloodNET)</t>
  </si>
  <si>
    <t>1. To set-up a physical command center for FloodNET;
2. To gather all existing information related to hydrology,, geology and meteorology for flood modeling
3. To come up with computer models for major river basins; and
4. To automate the process of da</t>
  </si>
  <si>
    <t>FloodNET is envisioned to be a network of databases and sofetware that automatically interpret these data in terms of flood potential. Two sets of data exist: baseline information and real-time precipitation/water level information. The former includes wa</t>
  </si>
  <si>
    <t>02221</t>
  </si>
  <si>
    <t>Emergency Distribution of Hydrometeorological Devices in Hard-hit Areas in the Philippines</t>
  </si>
  <si>
    <t xml:space="preserve">(a)  To confirm deployment sites &amp; deployment priority;
(b)  To produce and install automated rain gauges and water level monitoring sensors; and
(c)  To ensure reliable data transmission and sustainability of the network. </t>
  </si>
  <si>
    <t>In Support of protecting the lives,, properly and livelihood of all residing in the country,, there is a need to have well-distributed hydrometeorological devices to forecast the onslaught of rising waters,, and a reliable network in which the data can be</t>
  </si>
  <si>
    <t>Engr. Denis Villorente</t>
  </si>
  <si>
    <t>02222</t>
  </si>
  <si>
    <t>Development of Okara Powder as Fiber and Protein Ingredient</t>
  </si>
  <si>
    <t>General:
To develop a shelf-stable,, value-added okara powder ingredient intended for the production of high fiber and high protein extruded snacks.
Specific:
•	To characterize microbiological,, physico-chemical,, and sensory properties of available we</t>
  </si>
  <si>
    <t>The study aimed to utilize conventional process of dehydration to extend the shelf life of okara,, locally known as sapal,, a by-product of taho,, tofu,, and soymilk processing. Traditionally,, okara in the country is commonly used as an animal feed if ke</t>
  </si>
  <si>
    <t>02229</t>
  </si>
  <si>
    <t>Utilization of Brown rice in the Production of Potential Functional Food Products</t>
  </si>
  <si>
    <t>General:
To develop potential functional food products utilizing brown rice
Specific:
•	To formulate three (3) potential functional food products and develop fifteen (15) laboratory tested recipes using brown rice
•	To optimize the utilization of brow</t>
  </si>
  <si>
    <t>Brown rice is prime commodity that can enhance the nutritional status of vulnerable groups (young children,, pregnant and lactating mothers and elderly) because of its nutritional advantage over white rice. Its regular consumption can also prevent diet-re</t>
  </si>
  <si>
    <t>Engr. Rosemarie Garcia</t>
  </si>
  <si>
    <t>02241</t>
  </si>
  <si>
    <t xml:space="preserve">5th Annual Research Award (ARAW 2012) </t>
  </si>
  <si>
    <t xml:space="preserve">The Polytechnic University of the Philippines-College of Engineering is committed in developing a research culture in the academic sector and contributing to the technological breakthroughs in different engineering field of specialization. The College of </t>
  </si>
  <si>
    <t>1.	Strengthen the competence of engineering professionals and students in research and development (R&amp;D) for the advancement of science and technology in the fields of engineering accord on global trends.
2.	Reinforce the development an effective mechani</t>
  </si>
  <si>
    <t>02242</t>
  </si>
  <si>
    <t>Leap 2012</t>
  </si>
  <si>
    <t>•	Converge and sharpen the strategic technology,, quality and  productivity improvement options to hasten the competitiveness of the SME sector over the next six years
•	Accelerate SME growth by engaging the key stakeholders technology innovation 
•	Pro</t>
  </si>
  <si>
    <t>The event will zero in on the role of the MSME in propelling inclusive economic growth by utilizing technology and innovation as well as indentifying the strategic significance of increased productivity and efficiency. By featuring timely topics and surfa</t>
  </si>
  <si>
    <t>02246</t>
  </si>
  <si>
    <t>Application of Isotopic &amp; Geochemical Techniques to Uncover Point and Non point Sources of Organic Nutrient Contamination in the Neritic Zone of Boracay Island</t>
  </si>
  <si>
    <t xml:space="preserve">1. Ocular inspection to search for possible undisclosed septic plume leakage
2. Determination of the concentration of nutrients in groundwater and sea water together with other field parameters such as biological oxygen demand,, pH,, conductivity,, etc.
</t>
  </si>
  <si>
    <t>This project aims to uncover point and non-point sources of nutrient contamination in the neritic zone of Boracay Island.</t>
  </si>
  <si>
    <t>Raymond Sucgang</t>
  </si>
  <si>
    <t>02262</t>
  </si>
  <si>
    <t>Development/Improvement of Packaging Technology for Pork Lechon</t>
  </si>
  <si>
    <t>General: To develop/improve the packaging technology for pork lechon.
Specific:
1.	To establish the appropriate primary packaging material/container for pork lechon.
2.	To develop/improve the existing transport packaging technology for whole pork lec</t>
  </si>
  <si>
    <t xml:space="preserve">The project aims to seek a new or improved packaging system and an effective packaging technology to maintain the quality and freshness of pork lechon that is shipped to far destinations locally and even abroad at specified time and handling conditions.
</t>
  </si>
  <si>
    <t>Ms. Cynthia M. Bihis</t>
  </si>
  <si>
    <t>02264</t>
  </si>
  <si>
    <t>Fabrication and Characterization of Tin Oxide Nanomaterials Synthesized by Horizontal Vapor Phase Growth Technique for Antiheat and Antimicrobial Applications</t>
  </si>
  <si>
    <t>The study aims to determine the effects of the growth temperature and growth time on the following characteristics of tin oxide nanostructures through its surface topography and morgphology,, elemntal composition,, crystal structure,, optical property,, t</t>
  </si>
  <si>
    <t>This research study will focus on determining the optimum growth conditions of tin oxide nanomaterials synthesized through the Horizontal Vapor Phase Growth technique for antiheat and antimicrobial purposes.</t>
  </si>
  <si>
    <t>Dr. Gil Nonato Santos</t>
  </si>
  <si>
    <t>02268</t>
  </si>
  <si>
    <t>R&amp;D Program for Brown Rice (Oryza sativa L.) Optimization, Functionality, and Utilization in the Philippines</t>
  </si>
  <si>
    <t xml:space="preserve">Development of Alternative Drying Process for the Production of Stabilized Brown Rice for Commercialization </t>
  </si>
  <si>
    <t>General:
To develop an alternative drying process for the production of stabilized brown rice
Specific:
•	To optimize the process of combining saturated steaming and fluidized bed drying;
•	To determine the chemical,, physico-chemical and sensory pr</t>
  </si>
  <si>
    <t>In the study implemented by the Food and Nutrition Research Institute,, Department of Science and Technology (FNRI-DOST) in 2011,, the shelf-life of brown rice was improved through a combination of steaming and force-draft drying.  From the usual shelf-li</t>
  </si>
  <si>
    <t>02269</t>
  </si>
  <si>
    <t>The Use of Radon in the Monitoring of the Philippine Fault (PF) and the Valley Fault (VFP) and its Implication as an Earthquake Precursor</t>
  </si>
  <si>
    <t>The project aims to use radon as potential geochemical precursor of earthquake along the northern segment of the PF and VFS. and to contribute instrengthening the monitoring program being undertaken along the northern segmnent of the PF and VFS.</t>
  </si>
  <si>
    <t>The proposed project is a three year program which aims to utilize radon technique in the suveillance program of the nothern segment of the Philippine Fault (Central Luzon) in Luzon and the Valley Fault System which transected a major portion of Metro Man</t>
  </si>
  <si>
    <t>02273</t>
  </si>
  <si>
    <t>S&amp;T Program for responsible mining in Mindanao</t>
  </si>
  <si>
    <t>Development and Verification of Appropriate Technologies for Responsible Mining-Sub Program 3: Alternative Technology for Processing of Chromite and Laterite Ores: Crude Fe-Ni-Cr Alloy Production- Project 3</t>
  </si>
  <si>
    <t>The primary aim of this project is to determine the iron,, nickel and chromium r3ecovery when laterite and chromite ore mixtures will be mixed together with carbon as reductant and brought into equilibrium at a certain smelting temperature to produce crud</t>
  </si>
  <si>
    <t>The project was designed to develop an alternative technology that will allow the nickel and chromium minerals to be value added. Potentially,, it will lead to development of a new,, more efficient technology for direct stainless steel production from lat</t>
  </si>
  <si>
    <t>Dr. Nathaniel Anacleto</t>
  </si>
  <si>
    <t>02280</t>
  </si>
  <si>
    <t>Development of DNA-Based Nano-Biosensor for Food and Environmental Applications</t>
  </si>
  <si>
    <t xml:space="preserve">The long term goal of this collaborative project is to develop field-operable DNA based biosensor technologies for rapid detection and identification of disease-causing microbial pathogens transmitted through water,, food and the environment.
Specific </t>
  </si>
  <si>
    <t xml:space="preserve">The long term goal of this project is to develop a novel DNA-based detection device involving bio-barcode DNA amplification and nanoparticle based electrochemical diagnosis of E. coli,, E. coli  0157:H7 and L. monocytogenes. The detection system will not </t>
  </si>
  <si>
    <t>02282</t>
  </si>
  <si>
    <t>Program for Rehabilitation and Restoration of Mined-Out Areas Through Phytoremediation</t>
  </si>
  <si>
    <t>Conservation of Native Metallophytes,, Phytochemistry of Nickel Hyperaccumulators and Phytostabilization and Restoration of Mined-out Areas in Palawan,, Surigao and Zambales</t>
  </si>
  <si>
    <t xml:space="preserve">1. To discover new species/records of nickel hyperaccomulators indigenous in the Philippines
2. To identify various metabolites involved in the uptake and sequestration of nickel
3. To isolate novel compounds which maybe pharmacologically active
4. To </t>
  </si>
  <si>
    <t xml:space="preserve">The proposed project consists of three components.  Component 1 will be on “Conservation biology of the native hyperaccumulators”.  This will (a) conduct extensive geobotanical exploration in the three major ultramafic forests in the Philippines in order </t>
  </si>
  <si>
    <t>Dr. Edwino S. Fernando</t>
  </si>
  <si>
    <t>02288</t>
  </si>
  <si>
    <t>Physical Vapor Deposition of Advanced MAX Phase Materials</t>
  </si>
  <si>
    <t>(a)	Exploit the potential of MAX phases using PVD process for decorative coatings like TiAlN,, TiZrN
(b)	Exploit the potential of MAX phases using PVD process for hard coatings like CrAlN,, TiAlN,, TiSiN
(c)	Exploit the potential of MAX phases using PVD</t>
  </si>
  <si>
    <t>The study will investigate the effect of plasma surface treatment using a low energy ion showers developed at the NIP,, UP Diliman,, on the gluability and adhesion properties of three plantation grown hardwoods commonly used for  plywood and furniture man</t>
  </si>
  <si>
    <t>Dr. Henry Ramos</t>
  </si>
  <si>
    <t>02289</t>
  </si>
  <si>
    <t>Printable Solar Cell Device Coupled with a Supercapacitor Energy Storage Device</t>
  </si>
  <si>
    <t>a. to investigate and develop methodologies for fabrication of a printable dye-sensitized titanium dioxide solar cell
b. to investigate and develop methodologies for fabrication of supercapacitor devices using carbon electrodes derived from local  seawee</t>
  </si>
  <si>
    <t>The project will be developing local technology and capability for fabrication of a printable type of solar cell particularly using titanium dioxide nanoparticles. The solar cell will then be coupled with an energy storage system using a supercapacitor de</t>
  </si>
  <si>
    <t>02290</t>
  </si>
  <si>
    <t>Plasma Surface Treatment for Improving Gluability and Adhesion Properties of White Lauan</t>
  </si>
  <si>
    <t>x</t>
  </si>
  <si>
    <t>The study will investigate the effect of plasma surface treatment using a dielectric plasma discharge device developed at the NIP,, UP Diliman,, on the gluability and adhesion properties of a representative Philippine hardwood (Shorea contorta) commonly u</t>
  </si>
  <si>
    <t>02291</t>
  </si>
  <si>
    <t>High-Value Added Materials for the Semiconductor and Electronics Industry</t>
  </si>
  <si>
    <t>Modification of the Surface Properties of Polymer Materials by Plasma Treatment</t>
  </si>
  <si>
    <t>a. To conduct a parametric study involving surface modification of polymeric materials by plasma treatment using a modified ion shower apparatus. The plasma treatment parameters will include the treatment time,, gas flowrate,, type of plasma (Ar,, N2,, He</t>
  </si>
  <si>
    <t>Polymer materials along with polymer based materials that are of great interest in the semiconfuctor and biomedical fields were strongly considered. The project will provide the opportunity to take advantage of the available ion shower equipment for surfa</t>
  </si>
  <si>
    <t>02292</t>
  </si>
  <si>
    <t>Deposition of Superior Metallization Layers for the Semiconductor and Electronics Industry by Pulse Plating Technique</t>
  </si>
  <si>
    <t>To study the effects of pulse plating parameters on the quality of tin layer deposits
To enhance the density and corrosion resistance of the metal layers
To minimize incidence of dendritic growth during plating
Specific objectives:
- to be able to s</t>
  </si>
  <si>
    <t>The project involves the deposition of tin via the pulse plating technique with the hope of eliminating certain problems associated with the metal when it is deposited by conventional plating method. The first part of the study involves creating the elect</t>
  </si>
  <si>
    <t>02293</t>
  </si>
  <si>
    <t>Nanomaterials from Indigenous Sources for the Semiconductor and Electronics Industry</t>
  </si>
  <si>
    <t>This project aims to utilize locally available nanoclays in the preparation of various homogenous polymer matrix nanocomposites as possible thermal interface materials (TIM) for electronic packaging.
a. To select and array of polymer types,, both petrole</t>
  </si>
  <si>
    <t>The project aims to utilize locally available nanoclays in the preparation of various homogenous polymer matrix nanocomposites as possible thermal interface materials (TIM) for electronic packaging. The main activities to be undertaken are: characterizati</t>
  </si>
  <si>
    <t>02294</t>
  </si>
  <si>
    <t>Program for the Development of GaAs-Based Low Noise Amplifiers (LNAs) and Monolithic Microwave Integrated Circuits (MMICs)</t>
  </si>
  <si>
    <t>Device Fabrication of Low-Noise Amplifiers (LNAs) and Monolithic Microwave Integrated Circuits (MMICs)</t>
  </si>
  <si>
    <t>Development of on-wafer capacitors using chemical vapor deposition (CVD) and integrated resistors and inductors using e-beam and reactive ion etching (RIE) facilities
Development of LNA and the design of appropriate MMIC masks for its fabrication
Ex</t>
  </si>
  <si>
    <t>Fabrication of capacitors and inductors using the PECVD and Magnetron Sputtering. Growth of InGaAs PHEMT with improved carrier concentration and mobility. Design and implement steps for the fabrication of LNAs incorporating air bridges and reactive ion et</t>
  </si>
  <si>
    <t>02295</t>
  </si>
  <si>
    <t xml:space="preserve"> Program for the Development of GaAs-Based Low Noise Amplifiers (LNAs) and Monolithic Microwave Integrated Circuits (MMICs)</t>
  </si>
  <si>
    <t xml:space="preserve">Reactive Ion Etching Protocols for Semiconductor Devices </t>
  </si>
  <si>
    <t>Upgrade the RIE system to enable the handling of corrosive gases for etching of GaAs based semiconductors.
Establish the protocols for etching Si,, Si3N4,, SiO2 and GaAs bases semiconductors.
Incorporation of the etching protocols in the device fabr</t>
  </si>
  <si>
    <t>Refitting and upgrading of the Reactive ion ecthing for BCL3 based etching. Determine the needed chemical concentration and etch rates for GaAs,, SiN and metals. Establish sample preparation protocols and transmission electron microscopy to look at the ef</t>
  </si>
  <si>
    <t>02297</t>
  </si>
  <si>
    <t xml:space="preserve">Design and High Frequency Testing of Low Noise Amplifiers (LNAs) and High Electron Mobility Transistors (HEMTs) </t>
  </si>
  <si>
    <t>Establish protocols for on wafer S-parameter measurement for passive circuit elements such as capacitors and inductors.
Formulate the physical layout of HEMTs and passive elements in an LNA MMIC and simulate the expected RF characteristic using a 3D el</t>
  </si>
  <si>
    <t>Modeling of InGaAs process parameters for the 3D electromagnetic software package. Simulation of inductors and capacitors using the 3D electromagnetic software existing on wafer measurement setup. Offline post processing of measurement data. Measurement o</t>
  </si>
  <si>
    <t>02298</t>
  </si>
  <si>
    <t xml:space="preserve">Metal Bio-Indicator Plant Species of the Philippines </t>
  </si>
  <si>
    <t>1. Create a checklist of metal hyper accumulator Plant species naturally occuring in metal rich or ultramafic soils.
2. Create a checklist of obligate and facultative metallophyte species that naturally occur in metal rich and adjacent non-metal rich soi</t>
  </si>
  <si>
    <t xml:space="preserve">Heavy metal contamination of soils resulting from human activities,, like mining,, continues to be a major environmental concern throughout the world.  In the Philippines,, the government,, through the Philippine Mining Act of 1995 (RA 7942) endorses the </t>
  </si>
  <si>
    <t>Dr. George V. Bañez</t>
  </si>
  <si>
    <t>02300</t>
  </si>
  <si>
    <t>Development of Shape Memory Alloys via Plating-Annealing Methods</t>
  </si>
  <si>
    <t>Optimization of Shape Memory Behavior of Cu-Zn-Sn Alloy Strips Fabricated by Electroless Deposition-Annealing Method</t>
  </si>
  <si>
    <t>1. Study the effect of the amount of bending imparted after quenching on the shape memory behavior of fabricated Cu-Zn-Sn alloy strips based on a flame test.
2. Study of the effect of quenching medium on the shape memory behavior of Cu-Zn-Sn alloys based</t>
  </si>
  <si>
    <t>The research will optimize the synthesis method developed in a previous work of the team of Amorsolo and Alarcon production of Cu-Zn-Sn alloy strips with shape memory behavior using  electroless Sn deposition on commercial brass alloy. To be precisely stu</t>
  </si>
  <si>
    <t>02301</t>
  </si>
  <si>
    <t>Development of Ni-Ti Shape Memory Alloy via Electrodeposition-Annealing Method</t>
  </si>
  <si>
    <t>1. Develop a recipe for successful plating of Ni on titanium foil specimens.
2. Conversion of the Ni-Ti layers into a homogeneous alloy by thermal treatment
3. Producing the shape memory phase in the alloy via quenching and bending steps.
4. Characteri</t>
  </si>
  <si>
    <t xml:space="preserve">Nitinol is the classic example of the shape memory alloy hand has had many commercial applications. In order to produce this alloyuing via plating route,, a succesful recipe for plating nickel on titanium foil must be first be found. It is challenging as </t>
  </si>
  <si>
    <t>02302</t>
  </si>
  <si>
    <t>Fabrication of Cu-Zn-Al Shape Memory Alloy by Electrodeposition-Annealing Method</t>
  </si>
  <si>
    <t>1. Develop a recipe for succesful plating of Cu and Zn on aluminum foil specimens
2. Conversion of the plated layers into a homogeneous ternary alloy
3. Producing the shape memory phase in the alloy via quenching and bending steps
4. Characterization o</t>
  </si>
  <si>
    <t>CuZnAl is a shape memory alloy that has been commercialized. In order to produce this alloy via plating route,, a successful recipe for plating of Cu and Zn on aluminum foil must first be found by this initial project. Using the reported composition of Cu</t>
  </si>
  <si>
    <t>02304</t>
  </si>
  <si>
    <t>Biodiversity Assessment of Terrestrial and Aquatic Ecosystems in Selected Mining Environs in Mindanao-Sub-PRogram 2: Assessment of Terrestrial Ecosystems Biodiversity in Selected Mining Environs in  Mindanao- Project 1</t>
  </si>
  <si>
    <t xml:space="preserve">This project will ultimately assess the biodiversity of terrestrial ecosystems in key mining environs in Mindanao. This project will cover several key mining areas in Mindanao---Claver Surigao Del Norte and Carrascal,, Surigao Del Sur (large scale nickel </t>
  </si>
  <si>
    <t>The ridge to reef approach in assessing the biodiversity of the areas specified will enable a comprehensive profiling and analysis of terrestrial flora and fauna near key mining areas in comparison to relatively pristine conditions. Assessment and profili</t>
  </si>
  <si>
    <t>Ms. Sheryl L. Paz</t>
  </si>
  <si>
    <t>02305</t>
  </si>
  <si>
    <t>S&amp;T Program for Responsible Mining in Mindanao</t>
  </si>
  <si>
    <t>Biodiversity Assessment of Terrestrial and Aquatic Ecosystems in Selected Mining Environs in Mindanao-Sub-PRogram 2: Assessment of Aquatic Biodiversity  in Selected Mining Environs in  Mindanao- Project 2</t>
  </si>
  <si>
    <t>This project will assess the biodiversity of aquatic ecosystems in key mining environs in Mindanao. This project will specifically cover several key mining areas in Caraga---Claver Surigao Del Norte and Carrascal,, Surigao Del Sur (large scale nickel mine</t>
  </si>
  <si>
    <t>The ridge to reef approach in assessing the biodiversity of the study areas specified will enable a comprehensive profiling and analysis of terrestrial and aquatic flora and fauna near key mining areas in comparison to relatively pristine areas. Assessmen</t>
  </si>
  <si>
    <t>Dr. Joycelyn C. Jumawan</t>
  </si>
  <si>
    <t>02306</t>
  </si>
  <si>
    <t>Biodiversity Assessment of Terrestrial and Aquatic Ecosystems in Selected Mining Environs in Mindanao-Sub-Program 2: Monitoring ,, Assessment and Profiling of Artisanal and small-scale Mining (MAP-ASM) in key Areas in Mindanao-Project 3</t>
  </si>
  <si>
    <t>The proposal will cover the following studies: 
Study 1: Baseline survey of ASGM in the context of responsible mining in the Caraga Region
Study 2: : Preparation of development strategy and massive information,, education and communication campaign to t</t>
  </si>
  <si>
    <t>In resolving issues and concerns in ASGM,, mine practitioners and local government units (LGUs) require vital source of information from which to choose from and to keep abreast with the varying needs of time. The general concept of this research progress</t>
  </si>
  <si>
    <t>Engr. Sonia Buscano</t>
  </si>
  <si>
    <t>02307</t>
  </si>
  <si>
    <t>Biodiversity Assessment of Terrestrial and Aquatic Ecosystems in Selected Mining Environs in Mindanao-Sub-Program 2: Contamination Pathway and Pollution Management of Mining in Mindanao -  Project 4</t>
  </si>
  <si>
    <t>1. To conduct baseline environmental monitoring and impact assessment of mining in selected areas in Mindanao; 
2. To determine impacts of heavy metals (Hg,, CN-,, Pb,, Cu,, Cd,, Ni,, Cr) on the ecosystems affected by  mining in selected areas in Mindana</t>
  </si>
  <si>
    <t>The general objective of this project is to monitor and assess environmental impacts attributed by the mining activities in Mindanao with a view to elucidate the contamination pathways for recommendation of appropriate pollution mitigation measures in the</t>
  </si>
  <si>
    <t>Engr. Sonia Buscao</t>
  </si>
  <si>
    <t>02308</t>
  </si>
  <si>
    <t xml:space="preserve">Development and Verification of Appropriate Technologies for Responsible Mining-Sub Program 3: Rehabilitation of Areas Affected by Nickel Mining in Surigao Provinces Towards Eco-Restoration - Project 1
</t>
  </si>
  <si>
    <t>In Caraga Region,, the nickel mining firms have started rehabilitation towards restoration of the areas affected by their operations and even in indirect impact areas where siltation resulting from their operations flow. Nonetheless,, in spite of their ef</t>
  </si>
  <si>
    <t>This proposal will cover the following studies: 
Study 1.  Analysis of rehabilitation efforts in mining areas toward effective eco-restoration program
Study 2.  Population restoration of key species through assisted natural regeneration (ANR) in key min</t>
  </si>
  <si>
    <t>Dr. Rowena Varela</t>
  </si>
  <si>
    <t>02309</t>
  </si>
  <si>
    <t>Development and Verification of Appropriate Technologies for Responsible Mining-Sub Program 3: Rehabilitation of mercury-contaminated gold mining sites in South Cotabato and Sultan Kudarat Provinces - Project 2</t>
  </si>
  <si>
    <t xml:space="preserve">Therefore,, application of the potential of biological diversity for pollution abatement is an alternative option to costly environmental clean-up techniques. Bioremediation and phytoremediation are effective innovative technologies for treatment of wide </t>
  </si>
  <si>
    <t>Philippines is considered one of the countries richly endowed with metallic resources and it has the potential to be among the top ten largest mining powers in the world. In terms of occurrence per unit area,, the country ranks third in gold,, fourth in c</t>
  </si>
  <si>
    <t>Dr. Rhodora Manceras</t>
  </si>
  <si>
    <t>02310</t>
  </si>
  <si>
    <t>Development and Verification of Appropriate Technologies for Responsible Mining-Sub Program 3:  Development of an Alternative Technologies for Small-Scale Gold Mining in CARAGA and South Cotabato Region - Project 4</t>
  </si>
  <si>
    <t xml:space="preserve">The present proposal is designed to examine the gold processing technologies currently being used by miners in the CARAGA and South Cotabato Region,, and identify some alternative mercury- and cyanide-free techniques that can be adopted in said regions.
</t>
  </si>
  <si>
    <t xml:space="preserve">"This proposed technology is an alternative technology in extracting gold using amalgamation and cyanidation. This follows cleaner technology,, reduces the exposure of small-scale miners to toxic substances such as cyanide and mercury which causes health </t>
  </si>
  <si>
    <t>Ms. Gevelyn B. Itao</t>
  </si>
  <si>
    <t>02312</t>
  </si>
  <si>
    <t>Development and Verification of Appropriate Technologies for Responsible Mining-Sub Program 3:  ICT Support for Responsible Mining (Use of GIS,, Data Mining and DSS for Analysis of Mining Areas in Mindanao - Project 5</t>
  </si>
  <si>
    <t>Specifically,, this study aims to:
     a. Build databank facility;
     b. Design and maintain an information system that will be able to:
         b.1. Capture and store data on remote site;
         b.2. Provide a context-sensitive information to u</t>
  </si>
  <si>
    <t xml:space="preserve">The project will develop information systems and generate GIS-based threat analysis and assessment of selected mining areas in Mindanao.
</t>
  </si>
  <si>
    <t>Ms. Cherry L. Tabada</t>
  </si>
  <si>
    <t>02314</t>
  </si>
  <si>
    <t>Transport of Low Energy Plasmas for the Synthesis of TiCN/TiCuN Films and Ion Treatment of Polymers</t>
  </si>
  <si>
    <t>TiN/TiCN/TixCuyNz Coating Technology with the SPNIS and PSTNIS</t>
  </si>
  <si>
    <t>1. modify the SPNIS for the synthesis of TiCN on sample substrates
2. TiCN coating of sample cutting,, engraving,, milling,, and punching tools used by industries in the Philippines using the SPNIS
3. establish data on a) throughput of the device b) ion</t>
  </si>
  <si>
    <t>The syntheses of TiCN and TixCuyNz are logical follow-ups of research on even harder nitrides using the SPNIS,, PECVD and PSTNIS facilities. Three potential ways of preparing the material,, TiCN,, can be explored. One approach is to first coat the diamond</t>
  </si>
  <si>
    <t>02315</t>
  </si>
  <si>
    <t>Polymer Treatment of Low Energy Ions from a Gas Discharge Ion Source (GDIS)</t>
  </si>
  <si>
    <t>1. develop emittance and brightness techniques to characterize beam
2. study beam focusing and acceleration methods
3. study applications of ion treatment on biological,, semiconductor and polymer samples</t>
  </si>
  <si>
    <t>A Gas Discharge Ion Beam Source (GDIS) is developed as an example of a low energy ion beam source. Ion beam diagnostics like beam emittance measurement and mass analysis will be done to investigate optimum parameters in producing mixed species hydrogen po</t>
  </si>
  <si>
    <t>02316</t>
  </si>
  <si>
    <t>Beam Focus,, Enhancement and Transport in the PSTNIS</t>
  </si>
  <si>
    <t>1. metal and gas ions are subjected to beam focusing techniques using an Einzel lens
2. construct electrostatic energy analyzer to determine ion energy downstream from ion source
3. obtain conditions to produce keV ions
4. develop time-of-flight mass s</t>
  </si>
  <si>
    <t>A sequence of accelerators and focusing techniques are employed in the extraction of gas/metal ions produced in a sputter-type ion source and in an ion shower. Enhancement of yield is tried with noble gases as well as with cesium vapors. The extracted and</t>
  </si>
  <si>
    <t>02317</t>
  </si>
  <si>
    <t>3-D Gestures on 2-D Screen for User Interface</t>
  </si>
  <si>
    <t>The objective of the project is to be able to develop 3D gestures that is applied on a multi-touch screen. The gestures are to be intuitive enough to allow users a gradual learning curve. The 3D gestures developed are then to be used in creating 3 educati</t>
  </si>
  <si>
    <t>Advancements in mobile technology are gearing towards the enhancement of user experience. Mobile devices are now capable in depicting 3D objects and environments. However,, there is still no de facto standard when it comes to interacting with 3Denvironmen</t>
  </si>
  <si>
    <t>Dr. Rowel O. Atienza</t>
  </si>
  <si>
    <t>02318</t>
  </si>
  <si>
    <t>Automated Rapid Reef Assessment (ARRAS)</t>
  </si>
  <si>
    <t>ARRAS Project 1: Multi-sensor Resource Assessment (MSRA)</t>
  </si>
  <si>
    <t>General Objectives:
To develop an underwater machine vision system which can: 
(1) provide automated reef assessment in a rapid manner,, 
(2) measure spectral properties of water from color,, and 
(3) recover 3D shape of corals,, all from video captur</t>
  </si>
  <si>
    <t>In collaboration with the National Taiwan University (MECO-TECO Partnership Program)</t>
  </si>
  <si>
    <t>Dr. Cesar Villanoy</t>
  </si>
  <si>
    <t>02319</t>
  </si>
  <si>
    <t>Towards the Development of a Self-Improving and Ambient Intelligent Empathic Space: Data-centric, Multimodal Empathic Modeling from a Pluridisciplinary Perspective</t>
  </si>
  <si>
    <t>Towards the Development of a self-Proving and ambient Intelligent Empathic Space: Data-centric,, Mutlimodal Empathic Modeling from a Pluridisclipinary Prespective : Project 6 - Empathic Educational Software for Children with Autism</t>
  </si>
  <si>
    <t>To create an empathic educational software for that can teach emotion recognition via understanding of the self to children with Autism.</t>
  </si>
  <si>
    <t>The output of this project will be a prototypical educational software system for teaching children with ASD how to recognize emotions via helping them identify their own while performing some simple learning task.
The said system will had facial emoti</t>
  </si>
  <si>
    <t>Nellie Margaret Chua</t>
  </si>
  <si>
    <t>02322</t>
  </si>
  <si>
    <t>MicroEd North: Enhancing Microelectronics Education in the PHilippines</t>
  </si>
  <si>
    <t>To increase the pool of skilled engineers and enhance the awareness of undergraduate students with basic courses in microelectronics and integrated circuits (IC) design.</t>
  </si>
  <si>
    <t>To further increase the input of graduates students in UP and the other universities under the ERDT consortium who will go into IC design research,, there should be increased awareness n the field of microelectronics in schools who do not offer subjects o</t>
  </si>
  <si>
    <t>Engr. John Richard E. Hizon</t>
  </si>
  <si>
    <t>02323</t>
  </si>
  <si>
    <t>Y chromosomal DNA variation of the Filipino population using Rapidly Mutating (RM) V-chromosomes Specific Short Tandem Repeat (STR) Markers</t>
  </si>
  <si>
    <t>The goal of this project is to analyze 13 rapidly mutating (RM) Y-STR markers of one regional (NCR) population.
Specifically,, this project aims to:
1) validate procedures for analyzing 13 RM Y-STR markers as part of a global multi-center study to cha</t>
  </si>
  <si>
    <t>This project proposes to evaluate the use of RM Y-STRs in differentiating related males in regional populations. An
RM Y-STR database of one regional population such as the National Capital Region,, which is a microcosm of the
Philippine population,, wi</t>
  </si>
  <si>
    <t>Ms. Jazelyn Salvador</t>
  </si>
  <si>
    <t>02324</t>
  </si>
  <si>
    <t>Strengthening the Safety of Workers Occupationally Exposed to Radiation through the Establishment of Optically Stimulated Luminescence (OSl) Personnel Monitoring System</t>
  </si>
  <si>
    <t>To strengthen the safety of workers occupationally exposed to radiation through the Optically-stimulated (OSL) dosimeter system for personnel monitoring services as replacement for the film badges.</t>
  </si>
  <si>
    <t>There is an urgetn need to look for another dosimeter system to replace the film badge personnel monitoring services in order to continue the provision of sustainable and reliable personnel monitoring for the safety of the workers. 
In this project,, O</t>
  </si>
  <si>
    <t>Estrella C. Caseria</t>
  </si>
  <si>
    <t>02326</t>
  </si>
  <si>
    <t>Human Resource Intervention for Sustainable Growth,, Productivity and Competitiveness of the Metals and Engineering SEctor: Development and Implementation of Appropriate Training Curriculum Design For CNC Machine Tool Programming and Operations (formerly:</t>
  </si>
  <si>
    <t>•To identify the select potential trainees that will undergo training on CNC programming and operation based on certain criteria for admission to the program and according to approved training curriculum design;
•To implement,, asses and initiate impro</t>
  </si>
  <si>
    <t>The department of Labor and Employment (DOLE),, recognize that “the emigration of Filipino CNC machinist is part of brain drain,,” has been identified CNC machinist as a mission-critical skill (MCS) and consequently issued Memorandum Circular N. 02,, Seri</t>
  </si>
  <si>
    <t>02327</t>
  </si>
  <si>
    <t>Versatile Instrument System for Science Education and Research</t>
  </si>
  <si>
    <t>The overarching objective of this project is to develop instrumentation systems to enhance 
scientific pedagogy and research that can be deployed in all secondary and tertiary schools in 
the Philippines. 
The specific research objectives are as foll</t>
  </si>
  <si>
    <t>The VISSER project aims to have a system centered around a handled microcontroller-based universal platform. Using this as the "brain",, many different sensors can be connected to it and controlled to perform experiments in various science field. The tran</t>
  </si>
  <si>
    <t>Giovanni A. Tapang,, Ph.D.</t>
  </si>
  <si>
    <t>02328</t>
  </si>
  <si>
    <t>RxBox2: Integrating Medical Devices in the Telehealth Service Program</t>
  </si>
  <si>
    <t>RxBox2: Integrating Medical Devices in the National Tele-Health Service Program - Project 3 - Field Deployment of Telemedicine Devices</t>
  </si>
  <si>
    <t>At the end of two years,, the Project should be able to:
1. Subject RxBox2 to ethical review and clearance by the DOH-BHDT to ensure adherence to ethical practice and medical device regulations of the country.
2. Provide feedback to the engineers on</t>
  </si>
  <si>
    <t xml:space="preserve">This multidisciplinary program consists of three (3) component projects: 
Project 1: Integration of Commercial Biomedical Device       
                 Units with CHITS and eTriage
Project 2: Development of a Portable Industrial Grade 
            </t>
  </si>
  <si>
    <t>Portia Fernandez-Marcelo,, MD MPH</t>
  </si>
  <si>
    <t>02330</t>
  </si>
  <si>
    <t>The Smart Wire Program</t>
  </si>
  <si>
    <t>Smart Wire Program : Project 1 - Energy Efficient Data Acquisition and Conditioning for the SmartWire Sensor Node Project</t>
  </si>
  <si>
    <t>The objective of this project is to develop and prototype a multi-channel integrated data acquisition and conditioning 
circuit,, composed of ADCs and filters for the SmartWire sensor node. These circuits must be energy efficient and must be 
robust and</t>
  </si>
  <si>
    <t xml:space="preserve">The aim of this project is to develop energy efficient data acquisition and signal conditioning circuits for the SmartWire 
sensor node. The circuits will be used to measure electric current and temperature information,, as well as perform the necessary </t>
  </si>
  <si>
    <t>Louis P. Alarcon,, Ph.D.</t>
  </si>
  <si>
    <t>02331</t>
  </si>
  <si>
    <t>Smart Wire Program : Project 2 - Integrated Energy Harvesting,, Storage and Regulation for the SmartWire Sensor Node</t>
  </si>
  <si>
    <t>The objective of this project is to develop and prototype an integrated energy harvesting subsystem,, with the ability to 
harvest energy from power lines,, as well as ambient and/or radiated radio-frequency (RF) energy,, that can be used to power a Smar</t>
  </si>
  <si>
    <t xml:space="preserve">The aim of this project is to develop efficient and reliable energy harvesting circuit technologies intended for the SmartWire sensor node. Thus,, the energy harvesting circuit,, (1) must be able to harvest energy from the power lines and/or from ambient </t>
  </si>
  <si>
    <t>John Richard E. Hizon,, Ph.D.</t>
  </si>
  <si>
    <t>02332</t>
  </si>
  <si>
    <t>Smart Wire Program : Project 3 - Energy Ultra-Low Power Computation  and Communication for the SmartWire Sensor Node Project</t>
  </si>
  <si>
    <t>The objective of this project is to develop and prototype an integrated ultra-low power and robust computation engine,, 
control unit and communications processor for the Smart Wire sensor node. The communication subsystem includes the 
protocol process</t>
  </si>
  <si>
    <t>The aim of this project is to develop ultra-low power communication and computation circuits and architectures for the SmartWire sensor node.The communication subsystem will provide the physical layer interface to the commuhication channel,, and could eit</t>
  </si>
  <si>
    <t>Christian Raymund K. Roque,, Ph.D.</t>
  </si>
  <si>
    <t>02337</t>
  </si>
  <si>
    <t>Promoting BIOTECH-UPLB and Biotechnologies Using Various Media</t>
  </si>
  <si>
    <t>General Objective: To increase public awareness on biotechnology,, BIOTECH-UPLB and its achievements,, products,, technologies and services
Specific Objectives
1. To update existing technology profile,, and evaluate content of existing brochures on th</t>
  </si>
  <si>
    <t>BIOTECH-UPLB continuously conducts various biotechnology-based research and development activities that generate cost-effective products,, technologies and services to address health,, economic and environmental issues. However,, the limited public awaren</t>
  </si>
  <si>
    <t>Ms. Liza G. Custodio</t>
  </si>
  <si>
    <t>02339</t>
  </si>
  <si>
    <t xml:space="preserve">Project 2: Monitoring and Evaluation of Impact of Iron Fortified Rice and Program Sustainability </t>
  </si>
  <si>
    <t xml:space="preserve">General:
To evaluate program implementation and the effects of consuming IFR on the prevalence of anemia among targeted schoolchildren.
Specific:
1.	To conduct coordination activities with Local Government Units (LGUs) in Region XI;
2.	To establish </t>
  </si>
  <si>
    <t>The project aims to evaluate program implementation and the effects of consuming IFR on the prevalence of anemia among targeted schoolchildren.</t>
  </si>
  <si>
    <t>Dr. Imelda Angeles-Agdeppa</t>
  </si>
  <si>
    <t>02340</t>
  </si>
  <si>
    <t>Strategic Communication Intervention for the Nationwide Operational Assessment of Hazards (NOAH) Program</t>
  </si>
  <si>
    <t>1.Process and package relevant and up-to-date information from NOAH projects for public use
2. Conduct information,, education and communication activities on the NOAH projects  among its target users and beneficiaries
3. Learn about/benchmark other exi</t>
  </si>
  <si>
    <t>The Nationwide Operational Assessment of Hazards (NOAH) Program of the Department of Science and Technology aims to collate/consolidate information to be generated from the projects listed below,, package these information into useful data and make them a</t>
  </si>
  <si>
    <t>Dir. Raymund Liboro</t>
  </si>
  <si>
    <t>02342</t>
  </si>
  <si>
    <t>Entrepreneurship Workshop for Scientists and Engineers in the Philippines</t>
  </si>
  <si>
    <t>To promote a culture of entrepreneurship among the country’s scientists and engineers</t>
  </si>
  <si>
    <t>The Samahang Pisika ng Visayas at Mindanao (SPVM) will conduct a "Entrepreneurship Workshop for Scientists and Engineers in the Philippines" in Cebu to promote a culture of entrepreneurship among the country’s scientists and engineers.</t>
  </si>
  <si>
    <t>Dr. Jinky Bornales</t>
  </si>
  <si>
    <t>02343</t>
  </si>
  <si>
    <t>Digitization of of Publications and other Media Available at the Specialist_x000B_  Library of the National Academy of Science and Technology</t>
  </si>
  <si>
    <t>General objective: To put up an online NAST-specialized library in sync with the Philippine E-Lib
Specific Objectives:
To digitize NAST library materials
To develop database of NAST library materials
To upload database and digitize materials in web</t>
  </si>
  <si>
    <t xml:space="preserve">To put up an online NAST-specialized library </t>
  </si>
  <si>
    <t>Acd. Evelyn Mae Tecson-Mendoza</t>
  </si>
  <si>
    <t>02345</t>
  </si>
  <si>
    <t>S&amp;T Academic and Research-Based Openly-Operated Kiosks (STARBOOKS)</t>
  </si>
  <si>
    <t>General Objective:
 To maximize the use of S&amp;T materials maintained at the STII Library by making them available to the general public
Specific Objectives:
To provide S&amp;T information materials available to the public
To install kiosks in selecte</t>
  </si>
  <si>
    <t xml:space="preserve"> To maximize the use of Philippine S&amp;T materials maintained at the STII Library by making them available to the general public</t>
  </si>
  <si>
    <t>02346</t>
  </si>
  <si>
    <t>Survey of Plant,, Animal and Microbial Biotechnology Researchers at the University of the Philippines Los Baños</t>
  </si>
  <si>
    <t>Developmental Objectives: To undetake a suvery of institutions involved in biotechnology research around the University of the Philippines at Los Baños
Immediate Objectives:
Phase 1:
a. To generate baseline information about research institutions,, r</t>
  </si>
  <si>
    <t>The study will provide a profile into the status and trends of major academic and research and development institutions with regards to biotechnology research. This will be determined by a questionnaire survey and actual field visit to be conducted by a r</t>
  </si>
  <si>
    <t>Dr. Ida F. Dalmacio</t>
  </si>
  <si>
    <t>02349</t>
  </si>
  <si>
    <t xml:space="preserve">Support for the Establishment of UPLB TBI </t>
  </si>
  <si>
    <t>The establishment of UPLB TBI at ACTETSME building located at the UPLB Science and Technology Park aims to accelerate the commercialization of UPLB and non-UPLB generated technologies by nurturing of start-ups and early stage enterprises.
Specific Obje</t>
  </si>
  <si>
    <t>The University of the Philippines Los Baños through the Center for Technology Transfer and Entrepreneurship (CTTE) establishes a UPLB TBI at the ACTETSME Building,, UPLB Science and Technology Park to facilitate the commercialization of agro-biotechnology</t>
  </si>
  <si>
    <t>Dr. Enrico P. Supangco</t>
  </si>
  <si>
    <t>02350</t>
  </si>
  <si>
    <t>I-11-0322-38</t>
  </si>
  <si>
    <t>Consultancy for Agricultural and Manufacturing Productivity Improvement (CAMPI) Program (SET-UP)
(formerly Institutional Support for the Implementation of Manufacturing and Agricultural Consultancy Program of TAPI)</t>
  </si>
  <si>
    <t>Specific Objectives:
   1. To addess technical and financial problems of micro,, small and medium enterprises (mSMEs) through the following programs:
            * Manufacturing Productivity Extension (MPEX) Program
            * Consultancy for Agri</t>
  </si>
  <si>
    <t xml:space="preserve">Among DOST’s thrust is to promote the socio-economic development of the country and to develop the global competitiveness of local industries. The consultancy services provided by the Technology Application and Promotion Institute (TAPI) through MPEX and </t>
  </si>
  <si>
    <t>Engr. Jovito Rey E. Gonzales</t>
  </si>
  <si>
    <t>02351</t>
  </si>
  <si>
    <t>National and Regional Cluster Invention Contests Exhibits for CY 2010</t>
  </si>
  <si>
    <t>-Provide venue for the inventors to promote their products through fairs and exhibit of their invention products;
-Select regional winners as finalist for the National Invention Contest;
-Enhance awareness on Filipino Inventions and their contribution t</t>
  </si>
  <si>
    <t>To facilitate a venue for selecting the finalists for the 2010 National Invention Contests,, the different inventors organization based in different regions shall conduct the Regional Cluster Invention Contest for CY 2010,, in cooperarion with the DOST Re</t>
  </si>
  <si>
    <t>Dir. Edgar I. Garcia</t>
  </si>
  <si>
    <t>02352</t>
  </si>
  <si>
    <t>I-11-0621-08</t>
  </si>
  <si>
    <t xml:space="preserve">Technical Assistance and Institutional Support for the Implementation of the Small Enterprise Technology Upgrading Program (SETUP) </t>
  </si>
  <si>
    <t>General Objective: To ensure an effective and sustainable implementation of SET-UP in all provinces in the country.
Specific Objectives:
1. To provide assistance to MSMEs and communities in the form of introduction of technological interventions (e.</t>
  </si>
  <si>
    <t>The DOST Small Enterprise Technology Upgrading Program (SET UP) has been recognized as a viable and effective alternative program of government to effect the growth of micro,, small and medium enterprises (MSMEs) in the provinces.
This project would su</t>
  </si>
  <si>
    <t>DOST Region Offices and Provincial S&amp;T Centers</t>
  </si>
  <si>
    <t>02353</t>
  </si>
  <si>
    <t>Support for Preparation of Feasibility Study for Setting Up of Information Technology Hub at the University of the Philippines Los Baños Science and Technology Park (UPLB STP)</t>
  </si>
  <si>
    <t>To determine the feasibility of establishing the Information Technology Hub at the UPLB Science and Technology Park</t>
  </si>
  <si>
    <t>The project focuses on the conduct of background analysis,, demand and supply analysis,, conceptualization of the appropriate TBI design.</t>
  </si>
  <si>
    <t>02354</t>
  </si>
  <si>
    <t>Supporting Technopreneurial Start-ups of Students and Alumni Under the UPLB AFNR Project: A Complementary Initiative to UPLB’s Technology Business Incubation Project</t>
  </si>
  <si>
    <t>To provide supplementary start-up funds to thirty (30) UPLB students' and alumni's agribiotech and food processing-related ventures to ensure start-ups' success.</t>
  </si>
  <si>
    <t>For the period of five (5) months,, organizational and start-up activities of the implementation phase of the business plans will be done. thirty student-attendees from the Department of Agribusiness Management (DAM),, CEM,, the Animal Science and Food Sc</t>
  </si>
  <si>
    <t>Dr. Dinah Pura T. Depositario</t>
  </si>
  <si>
    <t>02355</t>
  </si>
  <si>
    <t>DOST IT Enhancement Program</t>
  </si>
  <si>
    <t>The project aims to enhance and upgrade DOST Information and Communication Technology (ICT) resources,, implement and sustain application systems developed and provide technical support to the ICT demand and requirements of the Department.</t>
  </si>
  <si>
    <t>A wireless DOST is the next step in achieving a convinient and flexible internet services for the Department. The wireless network technology shall provide an additional and alternative internet eccess to the whole Bicutan science community to attain a 24</t>
  </si>
  <si>
    <t>Donna Ruth V. Montalban</t>
  </si>
  <si>
    <t>02356</t>
  </si>
  <si>
    <t>Technological Support for the Industrialization of Makapuno</t>
  </si>
  <si>
    <t>Evaluation of Quality Profile and Functional Properties of Makapuno (ECM and Kabuwig) - Project 1</t>
  </si>
  <si>
    <t>General: To determine and evaluate the quality profile and functional properties of Makapuno (ECM and Kabuwig)
Specific:
1. Determine the yield,, composition ands functional properties of makapuno components
2. Determine the quality profile of makapu</t>
  </si>
  <si>
    <t>Apart from the physico-chemical,, microbial,, nutritional,, shelf-life,, packaging,, and labeling of foods,, the quality of food products in conformity with the consumer’s requirements and acceptance is also determined by their sensory attributes. The qua</t>
  </si>
  <si>
    <t>Ms. Teresita S.  Palomares</t>
  </si>
  <si>
    <t>02358</t>
  </si>
  <si>
    <t xml:space="preserve">Developing PNRI Capability for Electron Beam Technology Applications </t>
  </si>
  <si>
    <t xml:space="preserve">Establishment of an electron beam (EB) facility that will serve as a facility for R&amp;D on the different
applications of the EB technology.
</t>
  </si>
  <si>
    <t>In many applications,, electron beam processing 'has effectively and efficiently created useful changes in
material properties and performance. In the case of polymers and plastics,, EB crosslinking improves a
variety of properties including tensile str</t>
  </si>
  <si>
    <t>Ms. Luvi Lanuza</t>
  </si>
  <si>
    <t>02359</t>
  </si>
  <si>
    <t>Continuing R&amp;D Initiatives Program</t>
  </si>
  <si>
    <t xml:space="preserve">Identification and Selection of Equipment Fabricators in Support of the Various DOST Programs </t>
  </si>
  <si>
    <t>General:
To provide the beneficiaries of DOST and its attached agencies with a pool of reliable equipment fabricators that can produce equipment according to the desired specifications and efficiency.
Specific:
•	To identify at least three machine an</t>
  </si>
  <si>
    <t>One of DOST’s intervention to its firm beneficiaries,, particularly through SETUP,, is the provision of equipment and machineries which at times needs to be custom-made to fit the specific requirement of the firm beneficiaries.  The readily available data</t>
  </si>
  <si>
    <t>Ms. Ma. Girlie Millo</t>
  </si>
  <si>
    <t>02360</t>
  </si>
  <si>
    <t>Support to the Establishment and Implementation of the Quality Management System for the Metals and Engineering (M&amp;E) Sector’s Beneficiary Firms</t>
  </si>
  <si>
    <t>General:
To guide the M&amp;E sectors’ beneficiary firms in the establishment and implementation of a quality management system in order for them to acquire ISO 9001:2008 certification.
Specific:
•	To assist a total of eight (8) beneficiary firms – two (</t>
  </si>
  <si>
    <t>The MIRDC supports the industry in its quest to improve its productivity and be globally competitive by implementing a quality management system (QMS) to ensure consistent production of quality and internally recognized products and services. This will pr</t>
  </si>
  <si>
    <t>Ms. Linda Rivera</t>
  </si>
  <si>
    <t>02362</t>
  </si>
  <si>
    <t>Nanostructures Solar Energy Devices</t>
  </si>
  <si>
    <t>Polymer Electrolyte Systems Based on Carrageenan for Solid State Dye Sensitized Solar Cell</t>
  </si>
  <si>
    <t>The project aim is to develop and fabricate a solid type electrolyte system by investigating the use of carrageenan composites as polymer electrolyte. It will look into the optimization of self-assembly conditions,, the impact of carrageenan molecular wei</t>
  </si>
  <si>
    <t xml:space="preserve">The current configuration of DSSC using nano particles of TiO2,, Ru dye and liquid elctrolytre is unstable and poses long term reliability problem due to the vilatile and corrosive nature of the liquid elctrrolyte. Moreover,, its manufacturability is not </t>
  </si>
  <si>
    <t>Dr. Drexel Camacho</t>
  </si>
  <si>
    <t>02366</t>
  </si>
  <si>
    <t>Synthesis of Carbon Nanotubes (CNT)-Silicon Heterojunctions for the Fabrication and Assembly of a Solar Panel</t>
  </si>
  <si>
    <t>The main objective of the project are a follows:
1. Design and build a deposition system for the synthesis of carbon nanotubes (CNT) in large scale.
2. Enhance the energy conversion efficiency to values corresponding to or better than the 29% conversion</t>
  </si>
  <si>
    <t>The development of a solar panel that is cost-effective is extemely important,, especially at these times when oil prices are high and renewable energy sourtces are called for.</t>
  </si>
  <si>
    <t>Dr. Ian Jasper Agulo</t>
  </si>
  <si>
    <t>02373</t>
  </si>
  <si>
    <t>Wind Resource Asessment for Wind Power Systems</t>
  </si>
  <si>
    <t>General:
•	To support the Philippine government efforts to promote the development and utilization of renewable energy resources in the country
•	To assess wind resource in selected sites
	Specific:
•	Identify potential operational sites of wind mea</t>
  </si>
  <si>
    <t xml:space="preserve">The five (5) sites considered in the study are a) Siargao,, Surigao del Norte b) General Santos c) Mati,, Davao Oriental d) Canavid,, Eastern Samar e) San Vicente,, Palawan.  These areas were either ecotowns identified by the Climate Change Commission or </t>
  </si>
  <si>
    <t>Anthony Joseph R. Lucero</t>
  </si>
  <si>
    <t>02378</t>
  </si>
  <si>
    <t>Optical Microstructuring of Superhydrophobic Materials</t>
  </si>
  <si>
    <t>1. To develop a self-cleaning,, superhydrophobic prototyte material
2. To explore different optical techniques and materials to develop a viable method of mass producing superhydrophobic fil coating materilas</t>
  </si>
  <si>
    <t>Materials that are naturally hydrophobic may be made superhydrophobic by properly creating microstructures on its surface. an example of a naturally occuring microstructured surface is seen in lotus plants. The microfibers on the surface of a lotus leaf r</t>
  </si>
  <si>
    <t>Dr. Ryan Balili</t>
  </si>
  <si>
    <t>02384</t>
  </si>
  <si>
    <t>Green Technology and Active Community Engagement (Green ACE) Model Towards Estero de Paco Revival</t>
  </si>
  <si>
    <t>Project 3. In-Situ Remediation of Estero de Paco by Local Biominerals</t>
  </si>
  <si>
    <t>The  project aims to develop the in-situ bioremediation technique for Estero de Paco water by the determination of proper application method and concentration of local biominerals that can significantly improve the characteristics of estero water and meet</t>
  </si>
  <si>
    <t>The project can provide an alternative technology on water remediation through the application of local,, abundant,, economical,, environment-beneficial and natural material. This project can also lay down the real time and in-situ application of biominer</t>
  </si>
  <si>
    <t>Dr. Merlinda A. Palencia</t>
  </si>
  <si>
    <t>02386</t>
  </si>
  <si>
    <t>Project 2. Dissolved Oxygen (DO) Modeling of Estero de Paco</t>
  </si>
  <si>
    <t xml:space="preserve">General objective:
To contribute information for the build-up of a possible remediation technique and simulation of management strategies for the Pasig River System.
Specific Objectives:
1.	To conduct water and river sediment quality assessment of </t>
  </si>
  <si>
    <t>This project would be gathering information regarding the water quality characteristics of Estero de Paco. The collected data,, as well as historical data,, will be used to develop a mathematical model which can be used to predict water quality in the est</t>
  </si>
  <si>
    <t>Dr. Ma. Antonia Tanchuling</t>
  </si>
  <si>
    <t>02388</t>
  </si>
  <si>
    <t>Project 1. Hydraulic Characterization of Estero de Paco</t>
  </si>
  <si>
    <t>General objective:
To set up a model for the Hydraulic and Hydrologic Characterization to come up with Remediation Technologies
Specific Objectives 
1.To conduct hydraulic and hydrologic characterization in the area.
2.To characterize the channel fe</t>
  </si>
  <si>
    <t>With a surrounding urban environment,, the amount of solid waste dumped including sediments as well as alterations in the channel configuration has significantly altered the hydraulic characteristics (bank-full capacity,, peak and duration) of Estero de P</t>
  </si>
  <si>
    <t>Dr. Eugene Herrera/ MALE</t>
  </si>
  <si>
    <t>02392</t>
  </si>
  <si>
    <t>Rainfall-induced Landslide Susceptibility Zonation along the Cagayan de Oro-BUkidnon-Davao City Route Corridor</t>
  </si>
  <si>
    <t>1. Characterization of landslide inducing factors along the CDO-Bukidnon-Davao route corridor using GIS
2. Evaluation of landslide inducing factors using bivariate statistical method following the frequency ration approach
3. Generation of landslide sus</t>
  </si>
  <si>
    <t xml:space="preserve">This research will produce a landslide susceptibility zonation map and the predictability of raifall induced landslide along the CDO-Bukidnon-Davao Route Corridor based on the yield stress of the soil. Moreover,, </t>
  </si>
  <si>
    <t>02397</t>
  </si>
  <si>
    <t>Copper and Arsenic recovery as a Post Mining Activity Using Indigenous Plant Hyperaccumulators</t>
  </si>
  <si>
    <t>The general objective of this project is to propagate species of copper and arsenic hyperaccumulators in large mines and in small scale  mining areas for potential metal recoveries.
Specific objectives :
1.	To assess the potential of different plant s</t>
  </si>
  <si>
    <t>The project is focused on identifying indigenous plant materials that are capable of hyperaccumulation of Copper (Cu) and Arsenic (As) collected from areas of the scale miners and mining companies in Benguet and Surigao. The vegetative structures of the p</t>
  </si>
  <si>
    <t>Dr. Rene Juna R. Claveria</t>
  </si>
  <si>
    <t>02400</t>
  </si>
  <si>
    <t xml:space="preserve">Establishment and Operation of Philippine Electronics Product Development Hub </t>
  </si>
  <si>
    <t>General: 
To establish and operate a product development center for the electronics industry. 
Specific: 
1) To set-up infrastructure,, tools and equipments for the electronics product development center. 
2) To conduct human resource development</t>
  </si>
  <si>
    <t>The project will set up a product development center that will house hardware and software tools and facilities that can be used by companies or schools to design develop and test hardware and software for electronics products for their intended applicati</t>
  </si>
  <si>
    <t>02412</t>
  </si>
  <si>
    <t>Regional Disaster Science and Management S&amp;T Capacity Development</t>
  </si>
  <si>
    <t>1. To strengthen the disaster science regional capacity through the State Universities and Colleges.
2. To establish regioanl and provincial hazard exposure databases
3. To conduct regional and provincial risk assessments
4. To establish invenotry data</t>
  </si>
  <si>
    <t xml:space="preserve">Tn this project,, an integration of the WRI concept,, which is based on the core understqanding of risk within the natural hazards and disaster risk reduction community. In this context,, risk is defined as the interaction between  a natural hazard event </t>
  </si>
  <si>
    <t>02413</t>
  </si>
  <si>
    <t>The Establishment of Meso-Scale Meteorological Monitoring Infrastructure in Davao City</t>
  </si>
  <si>
    <t>The study would like to establish an infrastructure for a meso-scale meteorological Monitoring System that gathers climate change risk information at the scale of a city. davao City is the pilot where the infrustructure shall be installed. There will be t</t>
  </si>
  <si>
    <t>The research proposal conforms to the ideathat meteorological monitoring infrustracture,, which measures and documents at least the amount of rainfall,, temperature and relative humidity in arious localities,, is a business of all stakeholders from public</t>
  </si>
  <si>
    <t>02416</t>
  </si>
  <si>
    <t>Development of Frozen Makapuno as Intermediate Raw Materials for Food Processing- Project 2</t>
  </si>
  <si>
    <t>General Objective: To develop Makapuno as Intermediate Raw Materials for Food Processing    
Specific Objective:
1. To process Makapuno by subjecting it to blanching at different time and temperature and blast freezing;
2. To e</t>
  </si>
  <si>
    <t xml:space="preserve">The demand for Makapuno if not increasing is constantly high because of the high demand for Makapuno both from the local primary and secondary food processors. Thus,, there is a need to process the makapuno meat into food product that can be readily used </t>
  </si>
  <si>
    <t>Dr. Shirley G. Cabrera</t>
  </si>
  <si>
    <t>02417</t>
  </si>
  <si>
    <t>Establishment of Baseline Sedimentation Rates During Extreme Rainfall Events: Pasig River Basin</t>
  </si>
  <si>
    <t>1. Check the claimed extent of dredging by using cores from different portions of the Pasig River where dredging was done 
2.  Estimate the rates of sedimentation after the dredging activities,, especially in lieu of the unusually large discharges due to</t>
  </si>
  <si>
    <t>Establishment of scientific and technical basis as monitoring tool for the development and maintenance activities in river basin and come up with policy recommendations which can be used as basis for evaluation of related projects.</t>
  </si>
  <si>
    <t>02419</t>
  </si>
  <si>
    <t>FMON: Development of a Field Monitoring System Project:3</t>
  </si>
  <si>
    <t>a) To restore the Effective Flood Control Operation System (EFCOS) and deploy flood monitoring systems in other river systems all over the Philippines
b) To establish a field monitoring system capable of real-time and accurate measurement of agricultur</t>
  </si>
  <si>
    <t>With the goal of modernizing the acquisition of significant agricultural information necessary in the productive growing of crops,, the project aims to establish a field monitoring system that is capable of real-time and accurate measurement of such agric</t>
  </si>
  <si>
    <t>02435</t>
  </si>
  <si>
    <t>SYNTHESIS AND APPLICATION OF NOVEL NANO-SCALE PHOTOCATALYSTS WITH DIFFERENT DOPANTS  FOR THE TREATMENT OF A) DIMETHYL SULFOXIDE,, B) CHLOROPHENOLS IN AQUEOUS SOLUTIONS AND C) GASEOUS FORMALDEHYDE</t>
  </si>
  <si>
    <t>The main objective of the project study is to synthesize novel doped-titanium dioxide catalysts and
evaluate the photocatalytic performance of these catalysts in terms of the extent and rate of a) DMSO and
b) chlorophenol degradation in aqueous solution</t>
  </si>
  <si>
    <t>The design of treatment processes for recalcitrant organic pollutant contaminated media has proved to be
an enormous challenge for environmental scientists and engineers. Of the available treatment methods,,
photocatalytic oxidation holds the promise of</t>
  </si>
  <si>
    <t>Dr. Mark De Luna</t>
  </si>
  <si>
    <t>02439</t>
  </si>
  <si>
    <t>Development of Nanosensor and Nonstructured Materials from agricultural by-products for enhancement of food and agricultural productivity and for environmental sensing and remediation</t>
  </si>
  <si>
    <t>UPLB Project 1 - Removal of Arsenic from Contaminated Water using Modified Biopolymer-Silica Nanocomposite Materials</t>
  </si>
  <si>
    <t>This project aims to extend the studies done previously on the remediation of arsenic-contaminated groundwater. 
Specific Objectives:
1. To optimizd and scale-up the production of nanosilica and formulation derived from it for the use in the remediation</t>
  </si>
  <si>
    <t>The general objective of this research is to utilized nanomaterials from agricultural by-products for arsenic remediation of groundwater.</t>
  </si>
  <si>
    <t>02440</t>
  </si>
  <si>
    <t>Development of Nanosensors and Nanostructured Materials from Agricultural By-products for Enhancement of Food and Agricultural Productivity and for Environmental Sensing and Remediation</t>
  </si>
  <si>
    <t>Detection and Analysis of Arsenic in Contaminated Water</t>
  </si>
  <si>
    <t>The general objective of this research is to utilize nanomaterials from agricultural by-products for arsenic detection and analysis in water samples.             
The specific research objectives are as follows:
Study 1. Development of an electroche</t>
  </si>
  <si>
    <t>This research will focus on these ares of concern and will consissst of two studies: (a) Development of a colorimetric for arsenic detection or chromophore attached to abiopolymer nanomaterial suitable for coating test strips for arsenic detection or as c</t>
  </si>
  <si>
    <t>Dr. Mary Ann Torio</t>
  </si>
  <si>
    <t>02465</t>
  </si>
  <si>
    <t>Strengthening DOST's Technology Business Incubation Initiative: The Incubator Forum and Investors and Start-up Forum</t>
  </si>
  <si>
    <t>Forum 1: Business Incubation: Best Practice Workshop 2012
General - To learn and understand best practice for a successful Philippine Business Incubation
Specific
- To establish the best practice model for Philippine incubation
- To define best practi</t>
  </si>
  <si>
    <t>Aimed at raising awareness on investment in smart start-up technology-based enterprise as an alternative in putting one's money to good use,, the program shall also provide a quick overview of the topics on technology entrepreneurship (technopreneurshjip)</t>
  </si>
  <si>
    <t>02502</t>
  </si>
  <si>
    <t>UPLB Project 6.Optimization and Bench-scale Preparation of a hemicellulose-chitosan/tripolyphospate (polyphosphate) Nanocomposite coating and its Use in the Post Harvest life extension of papaya (carica papaya) fruits</t>
  </si>
  <si>
    <t>To optimize condition for the preparation and bench-scale production of a hemicellulose-chitosan/tripolyphosphate (polyphosphate) nanocomposite coating and evaluate its performance in extending the shelf life of some high-value Philippine fruits.</t>
  </si>
  <si>
    <t>The food processing and agricultural industries generate large quantities of processing waste that are regarded of low economic value. Waste disposal and pollution area ,, thus a main concern of these industries</t>
  </si>
  <si>
    <t>Dr. Hidelisa Hernandez</t>
  </si>
  <si>
    <t>02503</t>
  </si>
  <si>
    <t>UPLB Project 7 - Development of Pectin-collagen/nanocellulose Biocomposite coatings from mango peel and Nata De coco for the postharvest-life extension of mango ( Mangifera indica L. cv Carabao) and papaya ( carica papaya L.) fruits</t>
  </si>
  <si>
    <t>To prepare bionanocomposite coatings from polymeric materials derived from food processing and agricultural waste and apply these to high-value Philippines fruits to extend their postharvest-life</t>
  </si>
  <si>
    <t>This proposal intends to prepare and characterize coating materials containing nano particles. The components of the coating are bio-materials derived from waste of the agricultural and food processing sectors.</t>
  </si>
  <si>
    <t>02504</t>
  </si>
  <si>
    <t>UPL Project 4 - Development of a Zinc Oxide Thin Film for Gas Sensing</t>
  </si>
  <si>
    <t>The project aims to develop functionalized zinc oxide thin film as gas sensor. Specifically,, it aims to accomplish the following:
1.	Synthesize zinc oxide thin film using electrophoretic deposition;
2.	Determine the effect of ZnO solution concentrati</t>
  </si>
  <si>
    <t>Gas sensors are transducers which convert the concentration of an analyte gas into an electrical signal. Metal oxide semiconductors (MOS),, such zinc oxide (ZnO) interact with molecules that are in contact with the MOS surface,, affecting its surface prop</t>
  </si>
  <si>
    <t>Mr. Emmanuel Florido</t>
  </si>
  <si>
    <t>02505</t>
  </si>
  <si>
    <t>UPLB Project 3 - Development of Nano-Biosensors for Detection,, Monitoring and diagnosis of diseases of Banana and Abaca</t>
  </si>
  <si>
    <t>To develop field-operable nano-biosensor for the detection,, monitoring and diagnosis of plant vital diseases ABTV and AMV in abaca and BBMV in Banana.</t>
  </si>
  <si>
    <t>Banana is one of the top dollar earners of the country. It is also the most important fruit crop in terms of value of production and export earnings. It does not only contribute significantly to the economy of the country but is also provides employment.</t>
  </si>
  <si>
    <t>02508</t>
  </si>
  <si>
    <t>UPLB Project 5 - Development of a Controlled Release Nanoencapsulated Plant Growth Regulators from Locally Isolated Plant Growth Promoting Bacteria (PGPB) for High Value Crops Production and Tissue Culture of Coconut</t>
  </si>
  <si>
    <t>The long term goal of this project is to develop a nanoencapsulated plant growth regulator for high value crops.</t>
  </si>
  <si>
    <t>In this project,, the nanoencapsulated of the plant growth regulators produced by locally isolated plant growth promoting bacteria (PGPB) will be explored. The specificity and controlled release of the nanoencapsulated plant growth regulators to target pl</t>
  </si>
  <si>
    <t>Dr. Lilia Fernando</t>
  </si>
  <si>
    <t>02509</t>
  </si>
  <si>
    <t xml:space="preserve">UPLB project 9. Characterization and performance analysis of nanosilica powder incorporated in biodegradable film based on cassava starch for food packaging applications </t>
  </si>
  <si>
    <t>The general objective of this research is to develop nanosilica powders from rice hull ash and to analyze the effectiveness of biodegradable film based on cassava starch incorporated with nanosilica powder for food packaging application.</t>
  </si>
  <si>
    <t xml:space="preserve">In this study,, we explore the mechanical and barrier properties afforded by the rice hull ash nanosilica in cassava starch films. This presents our country the advantage of using rice hull,, a waste by-product of agricultural processing industries,, for </t>
  </si>
  <si>
    <t>Dr. Engelbert Peralta</t>
  </si>
  <si>
    <t>02511</t>
  </si>
  <si>
    <t>UPLB Project 10.Performance analysis of nanosilica-in-fluid dispersion (nanofluid) used as coolant in heat exchanger</t>
  </si>
  <si>
    <t>The general objective of this study is to analyze the performance of nanosilica-in-fluid dispersion (nanofluid) derived from rice hull ash in a mini heat exchanger.</t>
  </si>
  <si>
    <t>This method may help find an alternative way of enhancing thermal properties of heat transfer fluids. Fluids with nano-scaled particles form a stable suspension and provide impressive improvements in the thermal properties of base fluids and heat transfer</t>
  </si>
  <si>
    <t>Ms. Ma. Conception Ignacio</t>
  </si>
  <si>
    <t>02512</t>
  </si>
  <si>
    <t xml:space="preserve">UPLB Project 11.Evaluation of nanosilica powder from rice hull ash used as silicon fertilizer for tomato ( lycopersicon esculentum ) </t>
  </si>
  <si>
    <t>The general objective of this research is to evaluate the potential use of nanosilica powder from rice hull ash silicon fertilizer for tomato.</t>
  </si>
  <si>
    <t>Silicon is an important element for a large number of plants such as tomato. Tomato is extensively cultivated in the world and is one of the most important vegetables grown in the country.</t>
  </si>
  <si>
    <t>Ms. Maria Morissa Lu</t>
  </si>
  <si>
    <t>02513</t>
  </si>
  <si>
    <t>UPLB Project 8 - Nanotechnology for the Philippines forest products industry: Cellulosic Nanocrystals from selected Philippine bamboo species</t>
  </si>
  <si>
    <t>The general objective is to develop new products from Philippine bamboo which will improve utilization of these materials for increased productivity and better cost efficiency</t>
  </si>
  <si>
    <t>The project will involve selection of Philippine bamboo species based on abundance,,distribution,,growth,, and cellulose content. A methodology for extraction and purification of cellulose from bamboo and wood waste will subsequently be developed to obtai</t>
  </si>
  <si>
    <t>Dr. Ramon Razal</t>
  </si>
  <si>
    <t>02514</t>
  </si>
  <si>
    <t xml:space="preserve">Development of interactive science and mathematics coureseware for secondary level schools </t>
  </si>
  <si>
    <t>General objectives: To enable secondar level students to be more competitive in the area of science and mathematics through the optimal use of information and communications technology (ICT). To produce lesson presentaion through the use of cost-effective</t>
  </si>
  <si>
    <t>-workshop
-script validation meetings
- finalization of scripts
- graphic elements and user interface design
- animation
- sound production
- interactive development
- quality assurance
- user acceptance testing (UAT) 
- evaluators review session</t>
  </si>
  <si>
    <t>02525</t>
  </si>
  <si>
    <t>Pilot Testing of Wind Turbine Generator</t>
  </si>
  <si>
    <t>The project is aimed primarily at pilot – testing the Wind Turbine Generator developed under the DOST Program: “Wind Turbine Generator”. Specifically,, the project’s objectives include:
-	fabricating a Small Wind Turbine (SWT) based on the design of th</t>
  </si>
  <si>
    <t>The project is aimed primarily at pilot – testing the Wind Turbine Generator developed under the DOST Program: “Wind Turbine Generator”</t>
  </si>
  <si>
    <t>02526</t>
  </si>
  <si>
    <t>Rapid Electric Vehicle Charging (CharM)</t>
  </si>
  <si>
    <t>The project is aimed at developing and demonstrating a fast charging system which can charge an electric tricycle in less then 30 minutes. We propose a charging system for EV similar to the behavior of a conventional gasoline station such that the EV user</t>
  </si>
  <si>
    <t>The project aims to develop a rapid charging station for e-vehicles which can charge less than 30 minutes.</t>
  </si>
  <si>
    <t>02541</t>
  </si>
  <si>
    <t>Technological Support for the Upgrading of the Local Cacao and Cocoa Industry</t>
  </si>
  <si>
    <t xml:space="preserve">Improving the Quality of Solid Cocoa Liquor Including Molded Cocoa Nibs and Developing the Capability of Small Scale Processors in the Manufacture of Intermediate Cocoa Products </t>
  </si>
  <si>
    <t>1. To review and document traditional and existing practices in the processing of molded cocoa nib [tablea]/solid cocoa block,, cocoa butter and cocoa powder;
2. To establish the processing parameters for solid cocoa liquor/molded cocoa nib and improve i</t>
  </si>
  <si>
    <t>The project envisions establishing the appropriate processing parameters for the production/manufacture of solid cocoa liquor/ molded cocoa nib (tablea) as raw material for intermediate cocoa products and chocolates. It also proposes to develop the capabi</t>
  </si>
  <si>
    <t>02545</t>
  </si>
  <si>
    <t>Development and Evaluation of Improved Drying Technologies for fermented Cacao/ Cocoa Beans in the Philippines</t>
  </si>
  <si>
    <t>The general objective of the project is to further improve the design of the Multi-Commodity Solar Tunnel Dryer and Fixed-Bed Dryer with Biomass Furnace for drying cocoa beans in terms of technical performance,, bean quality,, costs and end-user acceptabi</t>
  </si>
  <si>
    <t>Primary processing of cacao beans starts with fermentation.  This process must be ended at the right time – otherwise,, over-fermented beans of very dark color and are of lower market value are produced. Drying the beans ends the biochemical activity of t</t>
  </si>
  <si>
    <t>02547</t>
  </si>
  <si>
    <t>Microbial Community and Biochemical Profiling for Microbial Augmentation and Development of Quality Indicators for Cacao Fermentation and Processing</t>
  </si>
  <si>
    <t>• Determine the microbial community profile involved in fermentation of cacao using molecular methods,,
• Determine the biochemical profile of cocoa during traditional fermentation,, during microbial augmentation,, after drying and after roasting isolate</t>
  </si>
  <si>
    <t>The microbiology behind the fermentation of cocoa in other countries is well documented. The fermentation of cacao is crucial in the development of the body and richness of the chocolate flavor from cacao beans. The succession of microorganisms leading to</t>
  </si>
  <si>
    <t>02567</t>
  </si>
  <si>
    <t>Establishment of an Advanced Device and Materials Testing Laboratory (ADMATEL) – Phase 2: Operation of ADMATEL</t>
  </si>
  <si>
    <t>General: 
To establish the operations of ADMATEL for the semiconductor and electronics manufacturing industries.
Specific:
1.	To start and maintain the operations of ADMATEL using industry samples
2.	To develop competency for ADMATEL technical staff</t>
  </si>
  <si>
    <t>ADMATEL is situated in one of the renovated buildings of ITDI in DOST Compound,, Bicutan,, Taguig City.  This new testing facility contains laboratories with class 100k clean room requirement,, dormitories (for grave yard shifts),, lecture rooms,, confere</t>
  </si>
  <si>
    <t>02568</t>
  </si>
  <si>
    <t>Establishment of Centralized Facility of Ultra High Temperature/High Temperature Short time Pasteurizer for Milk,, Coconut Water and Other Juices</t>
  </si>
  <si>
    <t>General Objective: To establish a facility equipped with Ultra High Temperature / High Temperature Short Time Pasteurizer for milk,, coconut water and other juices. 
Specific Objectives:
1. To design and fabricate ultra-high temperature/high temperatu</t>
  </si>
  <si>
    <t>The most common technique for thermal stabilization of beverages are Ultra-High Temperature Pasteurization and High Temperature Short Time Pasteurization. At present,, these technologies are availed by local manufacturers from fabricators from other count</t>
  </si>
  <si>
    <t>Engr. Allan de Villa</t>
  </si>
  <si>
    <t>02574</t>
  </si>
  <si>
    <t>Capability Building and Sustainable Biotechnology Information,, Education and Communication for DOST and LGU Key Personnel</t>
  </si>
  <si>
    <t>1.) develop a network of lecturers in disseminating information on biotechnology
2.) identify and develop information,, education and communication (IEC) strategies
3.) conduct biotech IEC for key personnel of DOST Regional Offices involving trained lec</t>
  </si>
  <si>
    <t>DOST Secretary Mario G. Montejo tasked NAST to spearhead the conduct of a series of seminars on GMOs and the biosafety regulatory process for the local government units. The main objective is to educate the LGUs by providing them with the basic informatio</t>
  </si>
  <si>
    <t>02575</t>
  </si>
  <si>
    <t>Strengthening Linkages in S&amp;T Development Programs in Telecommunication/ICT Sector Through Regional Cooperation with the ASEAN</t>
  </si>
  <si>
    <t>1. To promote Philippine interest in telecom/ICT sector by hosting an international and regional conferences and bilateral meetings
2. To strengthen linkages with regional counterparts and R&amp;D organizations for telecom/ICT sector
3. To develop,, strengt</t>
  </si>
  <si>
    <t xml:space="preserve">1. The ASEAN 12th TELMIN and 13th TELSOM Meetings,, including those with Dialogue Partners,, will be held on November 12-16,, 2012 at Cebu City 
</t>
  </si>
  <si>
    <t>Dir. Louis Napoleon C. Casambre</t>
  </si>
  <si>
    <t>02578</t>
  </si>
  <si>
    <t>Scaling-up Rice Fortification Program through Techno-Transfer: A Strategy Towards Nutrition Security</t>
  </si>
  <si>
    <t>Project 1: Technology Transfer to Private Mills</t>
  </si>
  <si>
    <t>General:
To create positive behavior of millers/investors towards the production of IPR and IFR to make the product available for consumption of Filipinos through the conduct of training and technology transfer on the production of IPR and IFR to prospec</t>
  </si>
  <si>
    <t xml:space="preserve">The project aims to create positive behavior of millers/investors towards the production of IPR and IFR to make the product available for consumption of Filipinos through the conduct of training and technology transfer on the production of IPR and IFR to </t>
  </si>
  <si>
    <t>Organizational Transformation of DOST Agencies Towards Performance Excellence-Year 2</t>
  </si>
  <si>
    <t>Proj. 1 Assessment of Selected Lignocellulosic Residues and Non-Traditional Crops as Potential Feedstocks for Fuel Ethanol Production</t>
  </si>
  <si>
    <t>Scholarship</t>
  </si>
  <si>
    <t>Environment</t>
  </si>
  <si>
    <t>Energy</t>
  </si>
  <si>
    <t>Food and Feed</t>
  </si>
  <si>
    <t>Textile</t>
  </si>
  <si>
    <t>Mining and Minerals</t>
  </si>
  <si>
    <t>R and D Networking</t>
  </si>
  <si>
    <t>Information Networking</t>
  </si>
  <si>
    <t>Metals and Engineering</t>
  </si>
  <si>
    <t>Construction</t>
  </si>
  <si>
    <t>Process</t>
  </si>
  <si>
    <t>Marikina City</t>
  </si>
  <si>
    <t>Disaster Mitigation</t>
  </si>
  <si>
    <t>Technology Transfer</t>
  </si>
  <si>
    <t>Transportation</t>
  </si>
  <si>
    <t>Packaging</t>
  </si>
  <si>
    <t>Coronado Point Mining and Development Corporation</t>
  </si>
  <si>
    <t>All DOST Research and Development Institutes and Regional Offices</t>
  </si>
  <si>
    <t>Science and Technology Infrastructure</t>
  </si>
  <si>
    <t>SMEs</t>
  </si>
  <si>
    <t>Cavite State University</t>
  </si>
  <si>
    <t>DOST Regional Offices</t>
  </si>
  <si>
    <t>Mining and Minerals Industry</t>
  </si>
  <si>
    <t>DOST Research and Development Institutes (RDIs)</t>
  </si>
  <si>
    <t>Miners and millers of gold especially small-scale operators</t>
  </si>
  <si>
    <t>Academe and RDIs</t>
  </si>
  <si>
    <t>Aurora Buffalo Cooperatives</t>
  </si>
  <si>
    <t>Bamboo Manufacturers</t>
  </si>
  <si>
    <t>Eastern Samar Seaweed Producer Cooperative (ESSEPCO)</t>
  </si>
  <si>
    <t>Good Samaritan Foods,, Inc.</t>
  </si>
  <si>
    <t>Academe and LGUs</t>
  </si>
  <si>
    <t>Displaced Workers at the Export Processing Zone</t>
  </si>
  <si>
    <t>Solid waste recyclers,, Philippine rubber industry,, Bureau of Soilid Waste Management</t>
  </si>
  <si>
    <t>Academe,, cement end users,, code writers,, concrete marine structures owners.</t>
  </si>
  <si>
    <t>food processors,, consumers</t>
  </si>
  <si>
    <t>Biofuel Industry</t>
  </si>
  <si>
    <t>local farmers and processors</t>
  </si>
  <si>
    <t>processed food industry</t>
  </si>
  <si>
    <t>PCIEERD</t>
  </si>
  <si>
    <t>Companies and institutions interested to set-up water treatment facility using ultrafiltation</t>
  </si>
  <si>
    <t xml:space="preserve">       eAsia Outsourcing and Marketing Services</t>
  </si>
  <si>
    <t>Ethnic textile Producers</t>
  </si>
  <si>
    <t>Abandoned Mine sites and heavy metal contaminated water areas</t>
  </si>
  <si>
    <t>local testing laboratories</t>
  </si>
  <si>
    <t>SMEs,, Processors</t>
  </si>
  <si>
    <t>Biofuel manufacturers</t>
  </si>
  <si>
    <t>Brown Rice Consumers,, Rice Millers</t>
  </si>
  <si>
    <t>brown rice consumers and rice millers</t>
  </si>
  <si>
    <t>Jomalig,, Quezon coconut farmers and unelectrified community</t>
  </si>
  <si>
    <t>Cheese Processors</t>
  </si>
  <si>
    <t>Virginia Food,, Inc.</t>
  </si>
  <si>
    <t>Mapagmahal Foods</t>
  </si>
  <si>
    <t>NHA Relocation</t>
  </si>
  <si>
    <t>Small and medium enterprises (SMEs)</t>
  </si>
  <si>
    <t>Information and Communications Technology</t>
  </si>
  <si>
    <t>Software Developers and Engineers,, Linguists,, Language Learners,, Teachers,, and Educators</t>
  </si>
  <si>
    <t>Sentro ng Wikang Filipino - Filipino Language Learners and Researchers</t>
  </si>
  <si>
    <t>Space Technology Applications</t>
  </si>
  <si>
    <t>Farmers/growers of roses and chrysanthemem</t>
  </si>
  <si>
    <t>General public,, SMEs in the food sector,, and Suppliers,, distributors and converters of packaging</t>
  </si>
  <si>
    <t>Community within the area of Rio Grande de Mindanao River</t>
  </si>
  <si>
    <t>STCIERD</t>
  </si>
  <si>
    <t>Biotechnology</t>
  </si>
  <si>
    <t>plant breeders using marker-assisted breeding for abaca improvement in terms of fiber quality</t>
  </si>
  <si>
    <t>Researchers,, banana growers,, plant breeders</t>
  </si>
  <si>
    <t>Landfill Sites</t>
  </si>
  <si>
    <t>Manufacturers and Assemblers of CLRVs</t>
  </si>
  <si>
    <t>Furniture manufacturers,, exporters</t>
  </si>
  <si>
    <t>Visually-impaired Filipinos,, and Students Foreign/Local) and Teachers  Filipino</t>
  </si>
  <si>
    <t>English Teachers and Students in Philippine Schools and Call Center Quality Assurance Managers</t>
  </si>
  <si>
    <t>flour millers,, bakeries,, and other food manufacturers using flour</t>
  </si>
  <si>
    <t>Filipino Science and Mathematics Teachers from Primary level and Students</t>
  </si>
  <si>
    <t>Electronics Technology</t>
  </si>
  <si>
    <t>Academe and Research Institutions; Semiconductor and Electronics Industry</t>
  </si>
  <si>
    <t>Lechon producers and distributors</t>
  </si>
  <si>
    <t>small scale mining companies</t>
  </si>
  <si>
    <t>Human Resource Development</t>
  </si>
  <si>
    <t>Metals and Engineering Industry</t>
  </si>
  <si>
    <t>Information Dissemination and Promotion</t>
  </si>
  <si>
    <t>Institution Development</t>
  </si>
  <si>
    <t>DOST BICUTAN</t>
  </si>
  <si>
    <t>beneficiaries of DOST and its attached agencies</t>
  </si>
  <si>
    <t>beneficiary firms from NCR,, Regions 4,, 7,, 11</t>
  </si>
  <si>
    <t>Ecotowns and Policy Makers</t>
  </si>
  <si>
    <t>Communities along Pasig River and LGU</t>
  </si>
  <si>
    <t>MS. MCLUJEAN M. MANALO/Cupids &amp; Petals, MR. HARESH P. MIRPURI/H.M. Trading</t>
  </si>
  <si>
    <t>Local Government Units in Vulnerable Coastal Areas, National Disaster Coordinating Council (NDCC), Public</t>
  </si>
  <si>
    <t>Department of Science and Technology (DOST) – Management,  Industrial Technology Development Institute (ITDI),  DOST Special Planning Unit,  Philippine Council for Industry and Energy Research and Development (PCIERD)</t>
  </si>
  <si>
    <t>All DOST Research and Development Institutes and Regional Offices, exporters in the regions</t>
  </si>
  <si>
    <t>Research Institutions, DOTC, DTI,   DOE</t>
  </si>
  <si>
    <t xml:space="preserve">Oceana Gold, Benguet Corporation, </t>
  </si>
  <si>
    <t>Research Institutions, Academic Institutions, Energy Developers, Local Government Office</t>
  </si>
  <si>
    <t>Tanneries (led by CHELSI Leather and Services,, Inc.)-Remediation of Chromium (VI) in wastewater, Gold Smelting Industries in Bulacan-Remediation and possible recovery of copper in wastewater, Aquaculture industry in Bulacan-cleaner water for aquaculture (reduced heavy metal load from river, Mining companies</t>
  </si>
  <si>
    <t>DairyMan Ice Cream - Mrs. Rufina Agustin/ Ms. Angelita Parungao, Frosty Kid Inc. - Ms. Ma. Salvacion D. Saludo, DairyMan Ice Cream - Mrs. Rufina Agustin/ Ms. Angelita Parungao</t>
  </si>
  <si>
    <t xml:space="preserve">Private sectors in the gold plating industry, Chemical manufacturers </t>
  </si>
  <si>
    <t>RSTLs, SMEs</t>
  </si>
  <si>
    <t>SOH Technologies,  Miyano Machinery,  Sanford Corp,  Acetech Metal</t>
  </si>
  <si>
    <t>DOST RSTLs,  food processors and exporters</t>
  </si>
  <si>
    <t>Cavite State University,  Cavite Farmers</t>
  </si>
  <si>
    <t xml:space="preserve">Natural dye industry of Aklan, 'Garment manufacturers and producers,   'Local handloom weavers producing piña,, piña seda and fine abaca, </t>
  </si>
  <si>
    <t xml:space="preserve">Century Peak Mining Corporation, 'PHILEX Corporation, 'Wtaer Testing Companies, 'Semiconductor Companies, </t>
  </si>
  <si>
    <t>Pasig River, 'Department of Environment and Natural Resources,   'Environment Management Bureau</t>
  </si>
  <si>
    <t xml:space="preserve">The Pasig River is a vital part of the Metro Manila’s economic,, political,, and social legacy.  Its approximate length of 27 kilometers stretching from Manila Bay up to the aperture of Laguna Lake encompasses almost the entire Metropolitan Manila.  </t>
  </si>
  <si>
    <t>a)	Mineral Industries, 'b) Government Agencies, 'c) Academe, 'd) Environment</t>
  </si>
  <si>
    <t>Small-Scale Miners, Local Government Units, 'Small-Scale Miners,  'Local Government Units</t>
  </si>
  <si>
    <t>Philippine Council for Industry and Energy Research and Development, 'Philippine Council for Agriculture,, Forestry and Natural Resources Research and Development,  'Metals Industry Research and Development Center, 'DOST Research and Development Institutes, 'DOST Regional Offices, 'DOST Central Office (Special Projects Unit)</t>
  </si>
  <si>
    <t xml:space="preserve">Local government unit / community, 'Companies and Institutions (e.g. DOH) with radioactive waste generated, </t>
  </si>
  <si>
    <t>SMEs, 'DOST RDIs</t>
  </si>
  <si>
    <t>Jiabong Mussel Vendors and Producers Cooperative, 'Super JJED, 'Jiabong Mussel Vendors and Producers Cooperative</t>
  </si>
  <si>
    <t>Private and Government Laboratories, 'Private industries, 'Exporters</t>
  </si>
  <si>
    <t>Electroplating Companies, 'Suppliers of Chemical Solutions</t>
  </si>
  <si>
    <t>DOST Central Office (Special Projects Unit), 'DOST Research and Development Institutes, 'Philippine Council for Agriculture,, Forestry and Natural Resources Research and Development, 'Philippine Atmospheric,, Geophysical and Astronomical Services Administration.Philippine Council for Health Research and Development</t>
  </si>
  <si>
    <t>Barangay San Remigio,, Cebu, 'Barangay San Remigio,, Cebu</t>
  </si>
  <si>
    <t>'Philippine Ports Authorithy,, DOTC,, DPWH,, private owners of marine structures</t>
  </si>
  <si>
    <t>Philippine Ports Authorithy,, DOTC,, DPWH,, private owners of marine structures, ' cement manufacturers,, code writers</t>
  </si>
  <si>
    <t>'PPA,, DOTC,, DPWH,, Private ports owners,, construction industry,, code writers</t>
  </si>
  <si>
    <t>Government agencies and private owners who manage seaports,, bridges etc., 'Cement manufactures in terms of producing products,, construction industry</t>
  </si>
  <si>
    <t>MIRDC, PCIEERD, 'DOST IX</t>
  </si>
  <si>
    <t>Coconut processors, '       eAsia Outsourcing and Marketing Services</t>
  </si>
  <si>
    <t>SMEs,, Processors, 'Prawn and Fish Producers</t>
  </si>
  <si>
    <t>DOST Employees, 'UP Diliman Faculty and Students</t>
  </si>
  <si>
    <t>SMEs, Processors, 'Farmers,, producers</t>
  </si>
  <si>
    <t>Metal and Semiconductor Industries, 'Asian Semiconductor Electronics Technologies (ASET) Corporation</t>
  </si>
  <si>
    <t>KAMANAVA Inhabitants, 'Local Government Units, 'Department of Public Works and Highways</t>
  </si>
  <si>
    <t>DOST Region1, 'DOST-III, 'DOST-IV, 'DOST-NCR, 'DOST-XI, 'ICIERD, 'STCIERD, 'CLIERDEC, 'MMIERDEC, 'SMIERDEC</t>
  </si>
  <si>
    <t>Startups and interested entrepreneurs in technology-based businesses, 'Technology generators/innovators (researchers and students from universities)</t>
  </si>
  <si>
    <t xml:space="preserve">Researchers, 'Learners, 'Educational Developers, </t>
  </si>
  <si>
    <t xml:space="preserve"> Department of Education, 'DOST-SEI, ' Local Electronics Designers and Manufacturers, 'Public Primary  Schools</t>
  </si>
  <si>
    <t>PHIVOLCS-DOST, 'FMB-DENR, 'Bureau of Agricultural Statistics - DA, 'DPWH, 'PAGASA-DOST, 'NAMRIA-DENR, 'MGB-DENR, 'PhilRice - DA, 'Renewable Energy Bureau - DOE</t>
  </si>
  <si>
    <t>DOST Regional Office- CAR, 'DOST Regional Offices nationwide</t>
  </si>
  <si>
    <t>E-health community, 'Intelligent Home Systems, 'E-education, 'Inter/national ubiquitous,, affect,, empathic research communities</t>
  </si>
  <si>
    <t>e-Education, 'call center workplaces, 'e-Health systems</t>
  </si>
  <si>
    <t>Empathic Computing research community, 'Security and Surveillance industry, 'E-Health and Image Processing research community</t>
  </si>
  <si>
    <t>General population, 'Patients inflicted with Alzheimer's Disease, 'Inter/national research community, 'Elderly</t>
  </si>
  <si>
    <t xml:space="preserve">Empathic Computing research community, 'Music Information and Retrieval research community, </t>
  </si>
  <si>
    <t xml:space="preserve">rice millers,, public consumers, </t>
  </si>
  <si>
    <t>Researchers, 'Regulatory bodies (DENR,, DOH,,etc.), 'general public,, tourists, 'academe, ' LGUs</t>
  </si>
  <si>
    <t>The Philippine Government, 'Caraga Region, 'Researchers, 'LGUs, 'Local Community</t>
  </si>
  <si>
    <t>Angeles Foundation University, 'Bulacan State University, 'Colegio de Dagupan, 'Mariano Marcos State University, University of Baguio, 'Saint Louis University, 'Universit of Saint Louis-Tuguegarao</t>
  </si>
  <si>
    <t>General public, 'Local Government Units, 'Filipinos residing in communities/barangays that are at risk/prone to natural disasters</t>
  </si>
  <si>
    <t xml:space="preserve">Students and entrepreneurs, 'Scientists and engineers in the Philippines, </t>
  </si>
  <si>
    <t>Makapuno farmers, 'Local food processors,, importers,, and exporters, 'Food industry and food trade organizations/association</t>
  </si>
  <si>
    <t xml:space="preserve">Electronics Companies,, BPOs and other members of the supply chain, 'Academe and training Institutions, 'Engineers' and Technicians' Associations, 'Government Faclities and Services,, Industrial Parks, 'Venture Capitalist,, SMEs, 'OEMs,, ODMs,, Resellers, </t>
  </si>
  <si>
    <t xml:space="preserve">Food researchers: those who will be working on the packaging of juice processing and locally availble, 'Farmers and growers of fruit bearing trees can benchmark on packaging beverage for marketing, 'Farm owners: may invest in producing coconut water or dairy products by availing the technology </t>
  </si>
  <si>
    <t>Department of Science and Technology (DOST)</t>
  </si>
  <si>
    <t>U.P. College of Engineering</t>
  </si>
  <si>
    <t>Philippine Council for  Industry and Energy Research and Development (PCIERD)</t>
  </si>
  <si>
    <t>De La Salle University (DLSU)</t>
  </si>
  <si>
    <t>Metals Industry Research and Development Center (MIRDC)</t>
  </si>
  <si>
    <t>Department of Science and Technology - Region 4 (DOST 4)</t>
  </si>
  <si>
    <t>National Institute of Geological Sciences- University of the Philippines (UP-NIGS)</t>
  </si>
  <si>
    <t>Food and Nutrition Research and Development (FNRI)</t>
  </si>
  <si>
    <t>University of the Philippines-College of Homes Economics (UP-CHE)</t>
  </si>
  <si>
    <t>Department of Science and Technology - Cordillera Administrative Region (DOST-CAR)</t>
  </si>
  <si>
    <t>Mountain Province State Polytechnic College</t>
  </si>
  <si>
    <t>Mountain Province Provincial Government</t>
  </si>
  <si>
    <t>Mines and Geosciences Bereau (MGB)</t>
  </si>
  <si>
    <t>University of the Philippines-Natinal Geological Sciences (UP-NIGS)</t>
  </si>
  <si>
    <t>Philippine Minerals Development Institute Foundation,, Inc.</t>
  </si>
  <si>
    <t>DOST-SETUP</t>
  </si>
  <si>
    <t>3N SMOKED FISH</t>
  </si>
  <si>
    <t>Pangasinan State University (PSU)</t>
  </si>
  <si>
    <t>Pandan Mining Corporation</t>
  </si>
  <si>
    <t>DOST-TECHNICOM</t>
  </si>
  <si>
    <t>Mariano Marcos State University (MMSU)</t>
  </si>
  <si>
    <t>FPRDI</t>
  </si>
  <si>
    <t>Agrotechnology and Food Innovations (A&amp;F) -  Netherlands</t>
  </si>
  <si>
    <t>Industrial and Technology Development Institute (ITDI)</t>
  </si>
  <si>
    <t>University of the Philippines - Los Banos (UPLB)</t>
  </si>
  <si>
    <t>TECHNICOM</t>
  </si>
  <si>
    <t>e-Government Funds c/o National Computer Center</t>
  </si>
  <si>
    <t>Philippine Council for Advance Science &amp; Technology Research &amp; Development</t>
  </si>
  <si>
    <t>Technology Application and Promotion Institute (TAPI)</t>
  </si>
  <si>
    <t>National Academy of Science and Technology (NAST)</t>
  </si>
  <si>
    <t>Philippine Atmospheric, Geophysical and Astronomical Services Administration (PAGASA)</t>
  </si>
  <si>
    <t>Forest Products Reesearch and Development Institute (FPRDI)</t>
  </si>
  <si>
    <t>Philippine Nuclear Research Institute (PNRI)</t>
  </si>
  <si>
    <t>Philippine Textile Research Institute (PTRI)</t>
  </si>
  <si>
    <t>University of the Philippines in Mindanao</t>
  </si>
  <si>
    <t>Industrial Technology Development Institute</t>
  </si>
  <si>
    <t>Science Education Institute (SEI)</t>
  </si>
  <si>
    <t>Philippine Institute of Volcanology and Seismology</t>
  </si>
  <si>
    <t>Local Government Units of Quezon Province,, Marinduque,, Isabela</t>
  </si>
  <si>
    <t>ITDI-Microbiology and Genetics Division</t>
  </si>
  <si>
    <t>Moondish Foods Corporation</t>
  </si>
  <si>
    <t>Japan International Cooperation Agency</t>
  </si>
  <si>
    <t>Ilocos Norte Science Community,, Inc.</t>
  </si>
  <si>
    <t>Philippine Asociation of Food Technologists (PAFT)</t>
  </si>
  <si>
    <t>PHIVOLCS</t>
  </si>
  <si>
    <t>Small Enterprise Technology Upgrading Program (SET-UP)</t>
  </si>
  <si>
    <t>Philippine Food Processors and Exporters Organization,, Inc. (PHILFOODEX)</t>
  </si>
  <si>
    <t>University of the Philippines (UP)</t>
  </si>
  <si>
    <t>Southern Leyte State University</t>
  </si>
  <si>
    <t>LGU - Zamboanga City</t>
  </si>
  <si>
    <t>HILAS,</t>
  </si>
  <si>
    <t>Mapua Institute of Technology</t>
  </si>
  <si>
    <t>Export Processing Zone Authority</t>
  </si>
  <si>
    <t>ISOKRAFT Enterprises</t>
  </si>
  <si>
    <t>Philippine Meteorological Society-PAGASA</t>
  </si>
  <si>
    <t>Frosty Kid Ice Cream</t>
  </si>
  <si>
    <t>Saint Louie Technical Services</t>
  </si>
  <si>
    <t>Virgin Coconut Oil Philippines (VCOP)</t>
  </si>
  <si>
    <t>Philippine Coconut Authority (PCA),</t>
  </si>
  <si>
    <t>DOST RTLs</t>
  </si>
  <si>
    <t>BIOTECH, University of the Philippines Los  Baños</t>
  </si>
  <si>
    <t>Time Square Marketing Corporation</t>
  </si>
  <si>
    <t>PHILFOODEX</t>
  </si>
  <si>
    <t>Provincial Government of Aurora</t>
  </si>
  <si>
    <t>AMECOS Innovations,, Inc.</t>
  </si>
  <si>
    <t>DOST (PCIERD)</t>
  </si>
  <si>
    <t>Dela Cruz House of Piña</t>
  </si>
  <si>
    <t>University of the Philippines Diliman-National Institute of Geological Sciences (UP-NIGS)</t>
  </si>
  <si>
    <t>Taiwan</t>
  </si>
  <si>
    <t>University of the Philippines-Diliman</t>
  </si>
  <si>
    <t>University Belt Consortium (Lead - FEATI University)</t>
  </si>
  <si>
    <t>DOST TECHNICOM</t>
  </si>
  <si>
    <t>Visayas State University (VSU)</t>
  </si>
  <si>
    <t>Early 7 Marketing</t>
  </si>
  <si>
    <t>National Institute for Molecular Biology and Biotechnology</t>
  </si>
  <si>
    <t>Absolut Chemicals Incorporated</t>
  </si>
  <si>
    <t>Ateneo de Manila Universdity (ADMU)</t>
  </si>
  <si>
    <t>Fruits of Life,, Inc.</t>
  </si>
  <si>
    <t>University of the Philippines - National Institute of Geological Sciences (UP NIGS)</t>
  </si>
  <si>
    <t>Kalinga Apayao State College</t>
  </si>
  <si>
    <t>Silan's Farms</t>
  </si>
  <si>
    <t>Mindanao State University - Iligan Institute of Technology (MSU - IIT)</t>
  </si>
  <si>
    <t>UP Institute of Civil Engineering</t>
  </si>
  <si>
    <t>Philippine Council for Industry,, Energy and Emerging Technology Research and Development (PCIEERD)</t>
  </si>
  <si>
    <t>Philippine Carabao Center (PCC)</t>
  </si>
  <si>
    <t>Absolut Distillers Incorporated (ADI)</t>
  </si>
  <si>
    <t>U.R. Value</t>
  </si>
  <si>
    <t>ICETT</t>
  </si>
  <si>
    <t>Benguet State University</t>
  </si>
  <si>
    <t>Jojie's Bakeshop</t>
  </si>
  <si>
    <t>University of San Carlos</t>
  </si>
  <si>
    <t>Chrisangel's Food Products</t>
  </si>
  <si>
    <t>Universidad de Sta. Isabel</t>
  </si>
  <si>
    <t>Bob Marlin</t>
  </si>
  <si>
    <t>University of the Philippines - Marine Science Institute (UP MSI)</t>
  </si>
  <si>
    <t>Cagayan De Oro District 2</t>
  </si>
  <si>
    <t>Food and Nutrition Research Institute</t>
  </si>
  <si>
    <t>Don Bosco Technology Center</t>
  </si>
  <si>
    <t>UP Los Banos - Food Science Cluster</t>
  </si>
  <si>
    <t>Tropical Fruit Winery Corporation</t>
  </si>
  <si>
    <t>Technology Resource Center</t>
  </si>
  <si>
    <t>Samar State University</t>
  </si>
  <si>
    <t>Eastern Samar State University (ESSU)</t>
  </si>
  <si>
    <t>Nanosy International,, Inc.</t>
  </si>
  <si>
    <t>Vermillion Ventures</t>
  </si>
  <si>
    <t>Confederation of Scientific and Professional Organization - Region 7 (COSPO 7)</t>
  </si>
  <si>
    <t>Mothers Helping One Another Rural Improvement Club</t>
  </si>
  <si>
    <t>Raw Brown Sugar Milling Co.,, Inc.</t>
  </si>
  <si>
    <t>Marcventures</t>
  </si>
  <si>
    <t>ABS-CBN Foundation Inc.</t>
  </si>
  <si>
    <t>DOST</t>
  </si>
  <si>
    <t>Training Center for Advanced Geodesy and Photogrametry</t>
  </si>
  <si>
    <t>Advanced Science and Technology Institute</t>
  </si>
  <si>
    <t>Optiwhite Inc.</t>
  </si>
  <si>
    <t>Photonics</t>
  </si>
  <si>
    <t>University of the Philippines - National Institute of Physics (NIP)</t>
  </si>
  <si>
    <t>Municipality of La Trinidad,, Benguet</t>
  </si>
  <si>
    <t>ITDI</t>
  </si>
  <si>
    <t>DOST VII</t>
  </si>
  <si>
    <t>PEZA</t>
  </si>
  <si>
    <t>US - Environmental Protection Agency (US-EPA) - Global Methane Initiative</t>
  </si>
  <si>
    <t>Department of Transportation and Communication (DOTC)</t>
  </si>
  <si>
    <t>University of the Philippines - Cebu</t>
  </si>
  <si>
    <t>Nanotechnology</t>
  </si>
  <si>
    <t>University of the Philippines-Los Baños</t>
  </si>
  <si>
    <t>Central Bicol State University of Agriculture</t>
  </si>
  <si>
    <t>University of the Philippines Diliman-College of Science (UP CS)</t>
  </si>
  <si>
    <t>Caraga State University (CSU)</t>
  </si>
  <si>
    <t>Advanced Science and Technology Institute (ASTI)</t>
  </si>
  <si>
    <t>Ateneo De Naga University</t>
  </si>
  <si>
    <t>Material Science</t>
  </si>
  <si>
    <t>University of Sto. Tomas (UST)</t>
  </si>
  <si>
    <t>Nissan Seiko Corp.</t>
  </si>
  <si>
    <t>University of Southern Mindanao (USM)</t>
  </si>
  <si>
    <t>University of the Philippines - EEEI</t>
  </si>
  <si>
    <t>DOST-STII</t>
  </si>
  <si>
    <t>Metals Industry Research and Development Institute (MIRDC)</t>
  </si>
  <si>
    <t>University of the Philippines - Baguio</t>
  </si>
  <si>
    <t>Adamson University</t>
  </si>
  <si>
    <t>ATENEO DE DAVAO UNIVERSITY</t>
  </si>
  <si>
    <t>Batangas State University</t>
  </si>
  <si>
    <t>Sibol ng Agham at Teknolohiya</t>
  </si>
  <si>
    <t>ICTO</t>
  </si>
  <si>
    <t>(1) 10 SMEs were visited in the region 6 namely: Sweetness Bakery,, BB Nuts Industries,, RGIES Delicacies,, Tropics Food Products Coop,, Ocean Gem Food Products,, JC King,, Yaman Dagat,, Mommy Goose International,, Rosa Foods and Aklan's Boneless Bangus. '(1) The following SMEs have been visited in Region 8 namely: Sweet Potato Pickles,, Kabkab (Cassava Chips) of LSU,, Charito's Cakes and Pastries,, Bottled Adobong Tahong,, Bottled Adobong Tahong,, Smoked Fish,, Pickled Seaweeds; (2) Label design following</t>
  </si>
  <si>
    <t>Accomplishments:
The existing plant was repaired,, cleaned and debugged. A trial run was conducted using 500 kg of coconut oil as input and producing 90% yield  of CME and 17.2% glycerine by-product.  Analyses of CME,, intermmediates and waste water were. 'Laboratory experiments in process modification were conducted in order to reduce the % total glycerine in the CME. The experiments showed positive results.  The modified process,, which is essentially adding an hour of heating of the CME after the glyceri</t>
  </si>
  <si>
    <t>Three quarterly progress reports from January 2007-June 2007 are still due for submission.
To date,, the project finished developing 75% of the kit (computer application).  However,, this has to be run first with the system (automated equipment for det. 'On-going purchase of equipment.  The algorithm of the computer program is being developed.  the delay in the purchase of equipment might delay the progress of the development of the kit. 'The development pf the program to support the kit is on progress.  However,, the purchase of equipment is not yet completed.,,  On the computer and software were purchased.  'Bidding for the equipment has been conducted three times but were unsuccessful.  The project leader will be filing resignation soon and hence cannot finished the activities of the project.  No visits are necessary since the only activity intended for the first quarter was procurement of supplies and equipment.  'A simplified blueprint of the process control unit,, and the core algorithim of the program as the basic interface of the program has been developed. Most of the parts and equipment including the computers have been purchased. Purchase documents to fo.  'A short summary of the project and brief introduction of the objectives and technical concepts were provided by the project leader,, Prof. Cantre. He highlighted why there is a need to develop a localized thermal processing kit. He explained how expensive. 'As stipulated in the project framework,, the following activities should be implemented in 4th quarter.
1. Development of system of data acquisition,, process control and automation
2. Reprogramming of computer application to accommodate the developed s. 'This is what was stipulated in the status report as of July 20,,2009 -Establishment of a simulated computer application for determining process schedule in thermal processing was being developed by the project staff. -the following equipment have been. '· Development of a computer application for determining process schedule using Visual Basic. · The software algorithm developed is capable of acquiring data,, controls process and processing of data,, and controls the equipment assembly. · Data measurem. -</t>
  </si>
  <si>
    <t xml:space="preserve">Standard formulation for semi-commercial scale production has been achieved after the conduct of different trial formulations at varying temperature and ingredients. Commercial Sterility Test follows after the incubation period of the samples.
 Actual p. 'The Project is currently doing shelf life testing (through accelerated temperature method) . The project has no plans of exhibiting the product during the NSTW 2005 so as not preempt the product. Since market testing will be done after completing the.  'I. The project team was able to conduct the following (1) standardization of formulation of canned putsero vegetable mix; (2) sensory evaluation and physico chemical analysis; (3) commercial sterility tests; (4) proximate analysis,, dietary fiber and sodi.  'The project was requesting for extension to complete the "end of storage" samples to complete the data for the terminal report. There was also a delay in the release of the results of the analysis for the nutrtional information of the products due to the .  'The transfer of the Ready-to-Serve Pinakbet technology last 05 May 2006 was formalized through the signing of the Technology Transfer Agreement (TTA) by the following parties:
1.  Engr. Raul C. Sabularse,, in behalf of PCIERD
2.  Dr. Mario V. Capanzana                                                                                     'The project was completed last 31 November 2005. The following were the accomplishments: (1)Pinakbet: Completed shelf life test of one (1) year. Results of the nutritional facts analysis is still pending as the team waited for the release of the PCIERD co. 'The project's request for extension from March 1,, 2005 to August 31,, 2005 was approved by the TECHNICOM. The extension was requested for the following reasons: (1) The improvement of the oinakbet's shelf life to 1 year requires at least 6 months using a.   The project has accomplished almost all the technical activities for the four (4) ready-to-serve ethnic food mixes such as: (1) accelerated shelf life test for pinakbet and (2) standardization of the formulation and scale up production of canned kare-kare.  'The documents needed for the IPR application for the 4 ethnic food is being prepared. The MOA with Ms. Olivia dela Cruz,, the patent agent has been finalized for signature of PCIERD,, FNRI and Ms. dela Cruz. The Globaltrust has already signed MOA with </t>
  </si>
  <si>
    <t xml:space="preserve">What has been done:
• The concerns of the DOST-EXECOM were addressed point by point through a formal communication addressed to 
   Undersecretary Panlasigu
• The Memorandum of Agreement (MOA) and the Financial Work Plan were submitted to the National .  'What has been done:
• The PCIERD was able to present the project to the Regional Directors upon the request of Undersecretary for Regional 
  Operations 
• The DOST Technologies on CDs are distributed to the e-Gov partners for review
• Hiring for an I. 'What has been done:
• The DOST-GIA counterpart proposal was presented to the DOST Inter-Council Committee Technical Working Group 
  (ICC-TWG) last Sept. 3,, 2004
• The DOST-GIA counterpart proposal was presented to the DOST Executive Committee last Oc. What has been done:
• Draft a proposal for DOST-GIA funding for the PS Component of the project
• Set a meeting with the e-Government Portal project team of NCC to discuss some institutional arrangements
• Set a meeting with the co-implementing agencie. '* Comments from the DOST Mature technologies were gathered from the partners
* Applicants for the IT position were short-listed. Incidentally,, there have been a failure in the selection process due to the 
   non-indication in the posting that the posi. 1. After two failure in the bidding process,, there was a negotiation made with regard to the purchase of the equipment.
2. The equipment covered in the negotiation process was purchased,, delivered,, inspected and distributed to partners as well as PCIE. 'What has been done:
• The Memorandum of Agreement (MOA) between PCIERD and the 
   co-implementing agencies,, the technology and experts database and the project conceptual design are being finalized
• Identification of priority list for the hardware r. 'What has been done:
• The DOST-GIA counterpart proposal has been approved by the PCIERD GC through a referendum.
• Implementing agencies have identified their project coordinators and alternates,, submitted their database and hardware 
  requirements. '1. All the equipment covered by the initial release of the project funds are purchased,, inspected and distributed to the partners.
2. The Memorandum of Agreemetn (MOA) was signed and notarized by the stakeholders.
3. The individual Line-Item-Budgets (L. '1. Development of the OSIST website and establishment of a Compendium of Mature Technologies:
     a) The Application Program Interface (API) has been installed in the PCIERD-DOST server for the e-Payment system.
     b) The Non-Disclosure Agreement and. 'Development of the OSIST Website and Establishment of a Compendium of Mature Technologies
   - The Memorandum of Agreement (MOA) which incorporates the Non-disclosure clause for e-payment facilities was signed by DOST and forwarded to the NCC for their s. '1. Development of the OSIST Website and Establishment of a Compendium of Mature Technologies
     - Some modification on website design and troubleshooting of programming errors were conducted by the Contractor.
     - e-Payment system interoperability . 1. Development of the OSIST Website and Establishment of a Compendium of Mature Technologies
     - The National Computer Center (NCC) approved the request for porject extension until March 31,, 2008.
     - The Line-Item-Budget (LIB) realignment and th. 'Development of the OSIST Website and Establishment of a Compendium of Mature Technologies
     - The PCIERD together with the partner Agencies uploaded the 254-technology information in the CMS last January. This information will be verified by the Partn. '1. Development of the OSIST Website and Establishment of a Compendium of Mature Technologies
&amp;#61553;The Bid for the Enhancement of the features of the OSIST website is in the process of awarding to the qualified bidder. 
  The Technical Working Group. 'Launched the OSIST portal last 25 September 2008,, SMX Convention Center
Event Highlights
o The event was attended by a total number of 205 participants coming from private sector,, academe,, government and 
   media. It exceeded its target of 150 pa. 'Two (2) Coordination Meeting were conducted:
• 16th Coordination Meeting,, 10 October 2008
   Lessons' Learned Meeting
• 17th Coordination Meeting,, 10 October 2008
   Next Steps Meeting
• From being a semi-finalist,, the OSIST was elevated as a "Fin. 
</t>
  </si>
  <si>
    <t>... 'The Automated River Monitoring System (ARMS) is a stand-alone system that continuously measures the quality and flooding potential of rivers. It employs locally assembled components including fabricated water sensors (temperature,, conductivity,, turbidit.. 'Terminal reports was already submitted to PCIERD</t>
  </si>
  <si>
    <t xml:space="preserve">The radar expert is visiting the radar sites for in depth assessment. The PAGAGA people and the japanese experts proceed to Guiuan,, Virac and  Aparri.  The radar parts arrive is expected to arrive on April 29. 'The Highlights of the Monitoring/Assessment Activities:
The chapter on Radar Site Assessment for the Virac Radar as reported by PAGASA in its terminal report entitled &amp;#8220;Contract on the Supply and Delivery of Parts/Services for the JRC S-Band Radar. 'JRC team (Japanese  contract supplier) has just completed the supply and delivery  of spare parts except for 2 items (Relay and Bonus card).  The schedule for their shipment is 3rd week of June. This has not  affected the repair and rehabilitation of our . 'Extension is up to March 22,, 2006. 'For second reminder: Submission of reports and presentation in CY2007 (1/18/2007)
</t>
  </si>
  <si>
    <t>The Terms of Reference (TOR) for Vibrametrics Inc.,, the project’s winning consultant/equipment supplier are as follows: 1) Assessment of existing testing components,, 2) Supervision of reconfiguration of existing testing components,, 3) Design,, supply a. 'Structural working plans at the SDES Structures Laboratory are being reviewed and preparation of ducuments for the bidding of equipment. 'Coordination meeting with the National Housing Authority (NHA) is being done regularly regarding the methods of evaluation of the structural soundness of wall panels a required by the AITECH.  Assessment of the existing hydraulic cylinders and load ac. 'For Year-I,, the bulk of the work covered was the upgrading of the Structures Laboratory of FPRDI.  The work includes assessment of the existing facility components; reconfiguration of the wall testing frame,, and installation of a data acquisition system.  'Preparation for the acquisition of Finite Element Modeling software and training of staff.</t>
  </si>
  <si>
    <t xml:space="preserve">Travels to the identified regions have been scheduled already which were as follows:
4-22 April - Mindanao Region (Bukidnon,, South Cotabato,, Maguindanao,, Davao City,, Davao del Norte); Visayas Region (Tacloban) and Luzon (Bicol Region). </t>
  </si>
  <si>
    <t>1.  The monitoring team was composed of staff from PCIERD,, Packaging R&amp;D Center (PRDC),, DOST Regional Office No. 1 (project leader) and the Ilocos Sur Provincial Science and Technology Officer (PSTO) (for bibingka only).  2.  The team visited the proj</t>
  </si>
  <si>
    <t>1. Procurement of hardwares and softwares have been initiated upon the receipt of funding from DOST-GIA on March 14,, 2005.
Softwares for the following WAFS components will be acquired through direct acquisition from the Global Science and Technology I.  'The WAFS hardware arrived on June 22 from the US and shall be installed by the Consultant in July. The International Civil Aviation Organization (ICAO) granted the Philippine request to extend the deadline to July 31,, instead of June 30,,  of ceasing the. '1. Acquired and installed the World Area Forecast System (WAFS) Metlab and Briefnet  at the PAGASA Weather and Flood Forecasting Center (WFFC) with the technical assistance from the Global Science and Technology.  2. Trained and familiarized aviation.  'Analysis of data sets for the comparison and verification of Terminal Area Forecast. Request for extension till 28 August 2006. 'In accordance with the objectives of this DOST-GIA funded project,,  four basic weather elements were selected to be calibrated,, namely: wind direction,, wind speed,, rainfall (occurrence and non-occurrence) and air temperature.  These elements are compa.  'The terminal technical and financial reports were submitted. However,,  the technical report  was requested to be revised according to the comments below:
1. The Abstract should give the summary of the salient points of the research.
2. Review of  L</t>
  </si>
  <si>
    <t xml:space="preserve">Gathering of information on the activities of DOST agencies involved in disaster management. Consultation and solicitation of disaster management activities among direct stakeholders like UP-NIGS,, MGB-DENR,, NAMRIA and others to identify existing researc. 'The conduct for IEC in natural hazards vulnerable areas were identified. An IEC on disaster preparedness weas condected in Northern Samar. Inital commitment from Local Government Units for the community-based natural hazards monitoring was undertaken.  A </t>
  </si>
  <si>
    <t xml:space="preserve">Preparatory works were done by the researcher for the production run. This includes procurement of raw materials and preparing the pilot facility at UP Mindanao.'Awaiting submission of terminal technical report. </t>
  </si>
  <si>
    <t>1. The first seminar was conducted in Region 1 in collaboration with the Ilocos Consortium for Industry and Energy Research and Development (ICIERD).  Facilitated by ICIERD,, the seminar was attended by 56 participants which included representatives of th. '1.  ITDI was officialy informed about the submission of the project terminal report.  However,, initial results of the energy audit of the three (3) food factories have already submittted to PCIERD.  Expected  energy savings from these factories for the i. As per official record,, the project has been completed last September 2005.  The ITDI,, which is the implmneting agency has already condcuted a oral prsentation to PCIERD last November 24,, 2005.  Project terminal report (technical and financial was alea</t>
  </si>
  <si>
    <t>Feasibility and business Plan Prepartion
The feasibility study was conducted through the "contract research" scheme. A group of consultants/experts from the MMSU College of Business Economics and Accountancy conducted the feasibility study.  The group . 'Project terminal report will be submitted in November 2005.  This was also confirmed by ICIERD during the latest monitoring activity held last September 2005.</t>
  </si>
  <si>
    <t xml:space="preserve">The project  was conducted to evaluate or assess the impact of the micro-hydro power generation projects established in support to the development of Dulaoi,, Malibcong,, Abra; Lingoy,, Barlig and Maket-an,, Tadian,, Mt. Province from the period 1995 to 2. </t>
  </si>
  <si>
    <t>The consultant,, Technology Management Foundation,, Inc.,, will be presenting its Inception Report on October 24,, 2005. '1. A re-bidding for the preparation of Technology Commercialization Plan (TCP) was done in order to comply with the Government Administrative Order (AO) 103,, Directing the Continued Adoption of Austerity Measures in the Government and the Government Proc.   'Presentation of the Inception Report was done on October 21; FNRI accepted the contents of the Report; consultants to submit Feasibility Study</t>
  </si>
  <si>
    <t xml:space="preserve">The second stage of the project has started with the selection of thirteen (13) industry associations whose covered sectors fall under PCIERD's priorities. Information were gathered from these associations through the web that includes their Chairmen and </t>
  </si>
  <si>
    <t>The IEC was conducted in Infanta,, Quezon in cooperation with the National Research Counil of the Phils. (NRCP).  The topics covered were on environment issues and natural hazards mitigation.  There were about 120 participants.</t>
  </si>
  <si>
    <t>1. Data gathered
Several data are needed for the project in order to carry-out both literature and modeling aspect of the project. So far,, the following data were acquired and developed: 
·Contour map 1:50,,000 scale digitized into 20m contour interval. 'The overall status of the project is on  the analysis,, modeling and report writing stage. All fieldwork data has been analyzed,, watershed-scale flashflood modeling is being build-up and will be calibrated and results of the soil analysis will be applied.  'As of July 2005,, the status of the project is on the analysis,, modeling and report writing stage. All fieldworkk data has been analyzed;  watershed-scale flashflood modeling is being build-up and will be calibrated; and results of the soil analysis will.  '1. Gathered and digitized spatial data in a GIS environment.
2. Two fieldwork campaigns were conducted in Panaon Island,, Southern Leyte and in Surigao to collect several soil samples,, in-situ engineering soil measurements,, measure geomorphological cha</t>
  </si>
  <si>
    <t xml:space="preserve">The raingauges have been installed in flood prone areas in Aurora,, Quezon. Coordination with other LGUs for site selection and installations is underway. Progress report will be submitted. 'Some of the raingauges has been fabricated and installed in Aurora,, Quezon. 'A total of fifty eight-inch standard raingauges and measuring sticks have been procured for distribution to different provinces within the specified regions. The raingauges have been installed in the provinces of Aurora,,Isabela,, Northern Samar,, and Bul.  'The raingauges have been installed in flood prone areas in Aurora,, Quezon. Coordination with other LGUs for site selection and installations is underway. Progress report will be submitted.'Out of the fifty raingauges that will be installed to different regions,, thirty three have been installed. Trainings have also been conducted. A standard protocol on the collection and transmission of data from the rainguage to the field station then to </t>
  </si>
  <si>
    <t>- Two (2) project proposals were submitted for funding under PCIERD GIA. These are (a) Improvement of packaging for Tinagtag; and (b) Marang Program. Both proposals were returned to proponents for revision.
- Two (2) participants from the region partic</t>
  </si>
  <si>
    <t xml:space="preserve">According to Ms. Juliet Alejo from ITDI,, the project team has already started the activities of the project such as purchase of supplies and materials and production of samples. Concio's Food Corporation (CFC) also visits ITDI once and a while to check o.  'The project almost accomplished 70% of the targeted activities for the 4th quarter. It should be noted that the project targeted the following activities for the said quarter: 
1) Capability Build-up which includes (a.) Preparation of dedicated area an. 'The project team was able to validate the claims of six (6) months shelf life for the three (3) variance of balut namely,, brine,, afritada and caldereta. Said results will be given to BFAD for compliance purposes.  The accelerated temperature method for.  'The following were accomplished by the project:
1. Completed the renovation/repairs of the dedicated facilities.
2. Revised the sensory evaluation form used by CFC in their taste tests previously conducted by the CFC at their Tiendesitas Booth. The numb .  'The request for extension for four and a half (4and 1/2) months was approved last May 15,, 2006. Hence,, the project is continuously conducting the shelf life studies of the three (3) gourmet balut recipes aside from producing said products for  market te.  'The shelf life study is on-going. The project team is continuously analyzing the shelf life and sensory evaluations/acceptability test  of samples from the first batch as Mr. Concio has not yet provided the project with samples of fresh balut.
The proj. '1. CFC continued to hire a booth (Booth No. 59) at the Delicacies Village Tindesitas Mall,, Ortigas Ave.,, cor. C-5 Rd.,, wherein products are exhibited for sale and taste tests. A lull of three (3) days occurred due to renovations implemented at the Deli.  'ITDI conducted the oral presentation of the project last May 8,, 2007. It was agreed that the Technical (Terminal) report will be submitted by 31 May 2007. Ms. Grace Estillore suggested that while awaiting the submission of the said reports,, Engr. Albert. 'SInce the project will be comlpeted on 31 March 2007,, the Project Leader was advised to conduct an oral presentation of the project 1 month after the completion date. It was agreed that the oral presentation will be held on 08 May 2007. </t>
  </si>
  <si>
    <t>The ability of the formulations CWPF-35ECO and CWPF-35EWO to inhibit the growth of test fungi varied,, however,, wood and bamboo samples treated with formulations were significantly protected from fungal attack at 5.0 and 7.5% for 2 and 4 weeks. Treated s</t>
  </si>
  <si>
    <t>The final draft of the License Contract is now in the UPLB Chancellor’s Office for review. The UPLB Legal Counsel agreed that 30% would go to PCIERD and the remaining 70% will be equally divided among the technology generator,, the implementing agency and. 'For the technology transfer phase: The Institute of Food Science and Technology (IFST) of UPLB will formally send a letter to DOST regarding the reason why there is a need to draft a new License Contract.  Per information from the IFST,, Chancellors of th</t>
  </si>
  <si>
    <t>The project,, upon receipt of the funds last 23 May 2005,, has started with the Phase I activities such as planning on the renovation of the Center. On-going preparation of lay-out and requirements to install digitized printing technology for packaging de.  'The project,, upon receipt of the funds last 23 May 2005,, has started with the Phase I activities such as planning on the renovation of the Center. On-going preparation of lay-out and requirements to install digitized printing technology for packaging de.  'The project has already submitted the equipment specifications to JICA Philippines for approval while waiting for the result of the bidding for the upgrading of the PRDC basement to house the digitized packaging design facility. The PRDC has already draft.  The project has already submitted the equipment specifications to JICA Philippines for approval while waiting for the result of the bidding for the upgrading of the PRDC basement to house the digitized packaging design facility. The PRDC has already draft.  'The PRDC has almost accomplished its targeted activities. They were able to submit to JICA Philippines the specifications of the equipment for final approval and bidding. Aside from that,, there is on-going bidding for the upgrading of the PRDC basement t.  'The PRDC has almost accomplished its targeted activities. They were able to submit to JICA Philippines the specifications of the equipment for final approval and bidding. Aside from that,, there is on-going bidding for the upgrading of the PRDC basement t.  'The following were the accomplishment of the project for this quarter.  1.Completed the bidding for the upgrading of the PRDC basement to house the digitized packaging design facility and the packaging plant. Repair is scheduled to start second week of . 'The following were the accomplishment of the project for this quarter.  1.Completed the bidding for the upgrading of the PRDC basement to house the digitized packaging design facility and the packaging plant. Repair is scheduled to start second week of .  The repair and renovation of packaging plant is still on-going and target to be compepleted this in November 2006. The cause of the delay was the changes in the specifications such as use of tiles instead of epoxy paint,, and use of water proof paint .  The repair and renovation of packaging plant is still on-going and target to be compepleted this in November 2006. The cause of the delay was the changes in the specifications such as use of tiles instead of epoxy paint,, and use of water proof paint .  A visit has been conducted to the new plant that is under construction and the existing PRDC plant that is renovated to accommodate the equipment from the JICA. The PCIERD has laso witnessed the delivery of the digital printer. 
The request for extensi. 'The repair and renovation of packaging design room is on-going and is target to be completed this August 2006. There will be some modifications that will be done on the floorings. The packaging plant renovation has been delayed due to typhoons and heavy r.  'The repair and renovation of packaging design room is on-going and is target to be completed this August 2006. There will be some modifications that will be done on the floorings. The packaging plant renovation has been delayed due to typhoons and heavy r.  '-repair and renovation of packaging plant was 90% completed as of December 30,, 2006,, Continuous rains and typhoons (Milenyo,, Paeng and Semiang) added to the delay in the renovation of packaging plant. Tiling of flooring is still on going.
- on-going i.  '-repair and renovation of packaging plant was 90% completed as of December 30,, 2006,, Continuous rains and typhoons (Milenyo,, Paeng and Semiang) added to the delay in the renovation of packaging plant. Tiling of flooring is still on going.
- on-going i.  'The request for extension with additional funding was discussed presented to the Senior Staff meeting and the Governing Council meeting,, Said request has been approved. 'The request for extension with additional funding was discussed presented to the Senior Staff meeting and the Governing Council meeting,, Said request has been approved. 'The letter of approval for Y2 of the project from Usec. Yumul was received on May 21,, 2007. 'The letter of approval for Y2 of the project from Usec. Yumul was received on May 21,, 2007. 'The project has requested a realignment of LIB which will cover the following: 
Personal Services (PS)
Extension of the services of SRS 1 for three (3) months covering October – December 2007 instead of the approved extension for SRS 2.
10% incre. 'The project has requested a realignment of LIB which will cover the following: 
Personal Services (PS)
Extension of the services of SRS 1 for three (3) months covering October – December 2007 instead of the approved extension for SRS 2.
10% incre. 'The debugging and training on the operation and maintenance of die cutter,, laminating machine and tinter coater has been done already. The accessory equipment to digital printer were installed and debugged. Production trials on the use of these equipment. 'The debugging and training on the operation and maintenance of die cutter,, laminating machine and tinter coater has been done already. The accessory equipment to digital printer were installed and debugged. Production trials on the use of these equipment.  'Awaiting Progress Report submission from PRDC.'Awaiting Progress Report submission from PRDC.  'The presentation was attended by representatives from the following agencies: (1) CITEM,, (2) BFAD,, (3) Philexport,, (4) UPCHE,, (5) DOST-NCR,, (6) FDC,, (7) DOST 10,, (8) ITDI
The following were the accomplishments of the project
(1) 12 Japanese exp.  'The presentation was attended by representatives from the following agencies: (1) CITEM,, (2) BFAD,, (3) Philexport,, (4) UPCHE,, (5) DOST-NCR,, (6) FDC,, (7) DOST 10,, (8) ITDI
The following were the accomplishments of the project
(1) 12 Japanese exp. 'SInce the project has already completed its major activities except for the installation of meralco posts,, it was suggested that an oral presentation be conducted on 01 April 2008. 
The PRDC has also requested a project extension until 31 May 2008. TH.  'SInce the project has already completed its major activities except for the installation of meralco posts,, it was suggested that an oral presentation be conducted on 01 April 2008. 
The PRDC has also requested a project extension until 31 May 2008. TH</t>
  </si>
  <si>
    <t>Drying tests were conducted for mango using the existing  MCSD system at Philrice,, Ilocos Norte. Drying tests were also done for papaya during mango off-season months. Possible design modifications were identified to optimize the performance of the dryer.  'The project ended on 15 April 2007. Awaiting submission of the terminal accomplishment report.  'Solar component of the fruit-drying facility has been installed</t>
  </si>
  <si>
    <t xml:space="preserve">1. Mahogany barks from Banga,, Aklan were studied/verified in terms of color yield and performance. Using the PTRI established technology of extraction and crude extract application,, the mahogany dyes were verified on piña-seda and abaca fabrics. The res.  '(1.) Part of the continous technical and technological upgrading of the CSF's capabilities,, the indigo dye powder production technology was transferred to the CSF. This will strengthen the capabilities of the CSF as they venture into the processing of fr.  1. In view of the hampered CFL evaluation brought about by the breakdown of the CFL equipment. A uniform and controlled set-up was adopted to evaluate the CFL performance of the dyed samples. Test sampels were also kept for testing using AATCC 16 E/F once.  '1. The project team verified the color yield and dye performance of mahogany,, langka and young coconut husks sourced from Aklan. Mahogany produced the expected chocolate brown to reddish brown shade on piña-seda and abaca fabrics with Colorfastness (CF) </t>
  </si>
  <si>
    <t xml:space="preserve">The project requested for a change of the project duration from 15 December 2004- 15 January 2005 to 01 August 2005 - 30 July 2006 as the fund was only released to FNRI last 30 June 2005. Currenly,, Dr. Molano is starting to purchase raw materials that wi.  'The project was not able to accomplish the targeted activites for the following reasons: (1) Delay in the release of fund which prompted the project team to request for a change of duration of the project and re-alignment of budget. Release of result of t.  The following were accomplished by the project team: 
a. Prototyping of corn-based food bar has been accomplished with quality attributes scores equivalent to “Like moderately”.  Samples were submitted for microbial and chemical analyses. Scaling-up prod.  '&gt; The activities indicated in the gantt were not followed as the activities were affected with the delay in the fabrication of the roller/cutter. The work order for the fabrication of said equipment was only awarded to the fabricator last 15 May 2006 . Th.  '(1) The technolgy was already transferred to the adoptor named "Growers Foods,, Inc." A MOA has been signed among the FNRI and the adoptor which includes exclusivity of the technology to the adoptor. Further,, the transferred technology only included labo. 
a. Awarded the Job Order for the fabrication of Roller/cutter to VR &amp; E Enterprises sometime in May 2006. It is presently being fabricated. Its expected date of delivery is by the end of August 2006.
b. Fatty acids profile of the food bar  (g/100g . 'The roller/cutter was delivered on the first week of December. Such delay in the delivery has not affected the shelf life study. Packaging of the product will be the counterpart of the adoptor.   'Terminal Report was already submitted last February 26,, 2007. An appraisal report covering assessment and review of the project accomplishments was prepared and forwarded to Usec. Yumul last May 7,, 2007. The TAUT,, FAD and COA were also given copies of </t>
  </si>
  <si>
    <t xml:space="preserve"> </t>
  </si>
  <si>
    <t xml:space="preserve">CME Tests
1. Sent CME samples to the following for laboratory tests on compliance with national standard parameters: DOE,, Petron and PCA (Part of DENR and DOE requirements)
2. Sent CME-blends (1%,, 5%,, 10%,, 20% - pre-blended at ITDI - pure CME,, . 'Permits
Applications for the following permits,, which are required prior to introducing CME to commerce were submitted:
&amp;#61623; Registration of Fuel Additives (DOE)
&amp;#61623; Certification of CME Plant (DOE)
&amp;#61623; Pre-Manufacturing and Pre-Impor. '• Conducted sampling and analysis of wastewater generated in the production area – Wastewater sampling were conducted in the CME plant.  Chemical Oxygen Demand (COD) and pH were determined on-site while Biological Oxygen Demand (BOD) and oil and grease we.  'a)PERFORMANCE TESTING AT NPC
Following the signing of the Memorandum of Agreement among the DOST,, the NPC and the Cooperative,, the one-month testing of the CME at the Tablas National Power Corporation (NPC) Diesel Power Plant was started. The purpose.  'Visit to the CME Plant and Meeting with the Cooperative
A meeting was held to discuss issues on the production and marketing of the CME.  Representatives from the Saint Vincent Ferrer Parish Multi-Purpose Cooperative (SVFPMPC)  headed by Chairman of th.  'The project was completed on 31 March 2007. Awaiting submission of terminal accomplishment report. '1.  Training on the two remaining module will be conducted to DOST 4,, 7 and 10.  
2.  Hands-on training will also be conducted upon delivery of all equipment required to conduct the analyses.
3.  Case study given by ITDI to the regions on shelf life is. </t>
  </si>
  <si>
    <t xml:space="preserve">PAG-ASA Report: 
PAG-ASA Quick Response Team (QRT) in consideration with the approved traget of the project conducted an Information Education and Communication (IEC) seminar/workshop last July 01,, 2005 in Albay,, Bicol.
The objective of the semina.  'Tropical cyclone,, one of the meteorologically-based natural hazards,, is a general term given to describe a major weather disturbance in the tropics. This violent weather disturbance is a closed-wind circulation characterized by a low atmospheric pressur.  'The PCIERD-GIA funded project was aimed at studying the causes and impacts of the flash flood and landslide disasters that occurred in Quezon and Aurora Provinces in November-December 2004 and using the lessons learned in the study as inputs for formulati. 'The project was funded by the Philippine Council for Industry and Energy Research and Development (PCIERD) - Grants In Aid (GIA). It was aimed at studying the causes and impacts of the flash flood and landslide disasters that occurred in Quezon and Aurora.  '1) Terminal reports have already been submitted by PAG-ASA and PHIVOLCS. </t>
  </si>
  <si>
    <t xml:space="preserve">Shelf Life Testing:
The case studies were deferred pending the delivery of the laboratory equipment/instruments which would take about 90-120 days.  Expected delivery is last week of January 2007.  
Nutrition Analysis:
The project team conducted trai.  'For Shelf Life Testing (c/o ITDI),, the project team was able to conduct a one-week seminar on shelf life testing to laboratory analysts of DOST-4,, -7 &amp; -10.  The team also gave the recommended specifications of the equipment that should be bought for sh.  'Monitoring at the DOST-7 Laboratory
Establishment of Shelf Life Testing Facility:
Purchase of all equipment is already completed for Shelf-life Testing.  Two (2) case studies (with the supervision of ITDI) are on-going and the laboratory has started a. 'For the Establishment of Shelf-life Testing Facility,, all equipment required for were purchase,, an on-going case study is being implemented by ITDI to DOST-4,, 7 and 10.  DOST 7 and 10 were on target while DOST 4 was 2 weeks late due to attendance on 2 .    'The project was extended up to March 2008.  On the upgrading of nutrition labeling capability,, the FNRI  will assess the laboratories of DOST 4,, 7 and 10 between Jan-Feb 2008 while on the establishment of shelf-life testing capabilities,,  an on-going c. 'Nutrition labeling is a requirement for local food industries as well as the export market.  SMEs need  this tecnical aspect for their products to be globally competitive.
At present,, there are only few laboratories capable of providing nutrition anal. </t>
  </si>
  <si>
    <t xml:space="preserve">Conduct review of local literature and gathering of secondary data.  The propoonent has sent about 237 lletters to concerned agencies nationwide to collect information related to biogas utilization and development.  'Started with data encoding,, storage and analysis.
Started witht the design and development of biogas website.
Survey/questionnaires were prepared for the Luzon Consultative meeting. '1. 40% collection of secondary data
2. 40% was done for the preparation for the conduct of consultative workshop
3. 40% done for the website design and development
4. 40% done for the preparation of the training manual.                                                                                                                                                                                                  '1. Organization of and hiring of project personnel
2. Partial collection of secondary data
3. Review and analysis of data collected
4. Activity preparation for the consultative meeting
5. Preparation of survey questionaires
6. initial design of datab                                                                                                                                                                                                                                                      '1. Collection and analyses of data was done
2. Condcuted 2 consultative workshop and prepared the proceedings
3. Design of data structire wa 100% done
4. Created databases                                                                                                                                                                                                                                                              '1. Developed BIOGAS website  including the adminstrators log-in page and the users interface
2. Enahncement of the Databse..  'De bugging of the biogas system is undergoing
</t>
  </si>
  <si>
    <t xml:space="preserve">Three (3)-day seminar- workshop were conducted in NCR,, July 25-27,, 2006; Region IV-A,, August 23-25,, 2006; and Region I,, September 26-28,, 2006.
NCR had 11 participants,, Region IV-A had 19 participants while Region I had 14 participants.  The DOST.. 'Only 1 region was given a seminar-workshop.  A lot of regions requested moving their schedules to different dates.  Also,, supposedly region 7 was the first one to be given training.  However,, they begged off from the training hence,, this was given to r.. .  Conducted plant visit/audit  on GMP/HACCP compliance in DOST 9 of  5 food processors,, namely,, Ayala Foods Corp.,, Universal Canning,, Permex Producers and Export Corp.,, Bluefin Seafoods Exporters and Ayala Sea Food Ice Pland and Fishing Vessel.
</t>
  </si>
  <si>
    <t>The project is almost complete. The water retort is fabricated and the process controls were installed. Trials and testing will still be conducted.</t>
  </si>
  <si>
    <t xml:space="preserve">1. The design and canvass of materials were completed;
2. Materials for fabrication of activated carbon reactor and steam generation were procured;
3. Fabrication of activation reactor,, screw feeder and shell conveyor were started. </t>
  </si>
  <si>
    <t xml:space="preserve">Production variables are summarized below to show comparative preliminary data of the three mills. Data gaps are also identified for confirmation during resumprion of the milling season
   Mill ID                    Gerona Muscovado Mills      .  'The project team has visited the participating muscovado sugar mills namely Gerona Muscovado Mill in Gerona,, Tarlac,, Aquilino Escaner Mill in San Jose,, Antique and JABAFA Mill under the Panay Trade Fair Center in Janiuay,, Iloilo. Gerona Muscovado Mill .    '&gt; bench-top optimizationand standardization studies were conducted,, in conjunction with the activities of the Food Processing Division of ITDI. The key control operational parameters during production under study are cooking time,, pH,, temperature and b.     </t>
  </si>
  <si>
    <t xml:space="preserve">8 of the 14 Regional Service and Testing Laboratories (RSTLs) were inspected.  Below are the findings:
</t>
  </si>
  <si>
    <t xml:space="preserve">In May 2005,, the Audit Team was formed,, composed of Dr. Alma Bella Madrazo and Dr. Alvin Culaba of De La Salle University. The methodology of audit was discussed which includes dissemination of survey questionnaires to proponents and IPCT-assisted compa.  'The project officially ended by August 31,, 2006. The Audit Team submitted the final report to PCIERD and is acknowledged by PCIERD through the letter dated September 25,, 2006. The report is distributed by PCIERD to DOST and ITDI. CP Assessment Reports a..  'A meeting with Dr. Bernardo was held last January 9,, 2006 to discuss with ITDI Management the preparation of a Special Order to include former IPCT staff that were given permanent positions from other ITDI divisions in the core competence of IPCT. ITDI M.  'The results of the audit findings were presented to DOST-EXECOM last October 2006. The following are the executive summary of the audit done with the project which was presented to DOST:
The program audit aims to come up with information and data as we.  'The terminal report submitted to DOST last October 2007. </t>
  </si>
  <si>
    <t>Meetings were scheduled,, PCIERD has not attended their meetings yet due to priority scheduling; operations affected by thypoon Millenyo.  'has not been visited for sometime now due to BCIERD schedule of meeting having conflict of schedules with that of PCIERD activities (RQD). Proposals were submitted as a result of training and awareneness conducted.  'Monitor on Leave</t>
  </si>
  <si>
    <t>1)A project team was created with representatives from FNRI (Micro),, ITDI (Chem),, and MIRDC (calibration services and program leader).  The team assisted the laboratories in their technical requirements for ISO 17025.
2) ISO 17205 awareness seminar was. 'The following were accomplished for the 3rd quarter:
1) Enhancement of technical competencies of the laboratory analysts: attended 2 trainings,, conducted 1 training on ISO 17025 awareness for DOST-I,, III,, and CAR 
2) Conduct of in-plant calibration t. '1. Conducted awareness seminar-training to DOST-10 &amp; 12 personnel
2. Assisted in relevant training program relevant to the system.  Members of the project team as well as the DOST laboratory analyst attended international workshop on laboratory quality s. 'Preparations for the laboratory assessment by an accreditation body were made.  In-plant calibrations were conducted to 7 DOST laboratories and 2 RDIs while an implementation audit was conducted at Cavite Water and Wastewater Laboratory,, DOST-IV.  A BPSL.  'Surveillance audit by Philippine Accreditation Office was conducted for PTRI. 
Laboratory lay-out for DOST II were provided by the project team experts.
PNRI were given assistance by the Mechannical testing in the documentation review and implementation.  'On the PAO accreditation,, the implementation audit by PAO for RO V and CARAGA was moved to January 2008. Some ROs attained laboratory accreditation for ISO 17025 e.g. DOST I,, VI and FPRDI. Assited PAO application of DOST IV (Satellite),, XII (Gen-San,, 'For PAO accreditation readiness ,, assistance was given to PNRI and Quality Manual evaluated. Application and assessment prior to PAO audit will be provided . 
RSTL-CARAGA was provided with technical assistance in terms of laboratory lay-out both for C. '1. Trainings on ISO 17025 Awareness Programs attended by DOST-III was provided,, ISO Internal Audit given to DOST XI and competency training of laboratory analysts on Method Validation for Chemical Analysis and Measurement Uncertainty at FNRI,, Quality Co.  'FNRI's biochemical laboratory Management System was evaluated. PAO conducted initial assessment of DOST III and DOST CAR while PTRI had surveillance audit by PAO. Trainings were provided,, ISO 17025 Awareness Seminar and attendance to SANAS on Technical A. 'Laboratory lay-out was provided to DOST IV-Metrology building as requested by their Director.  'The supposed pre-implementation audit of DOST V was rescheduled for another month due to unavailability of the Quality Manager (MTD Alcantara). This also means that assistance to PAO application will be given upon completion of the requirements.
MIRDC .  
DOST CAR &amp; DOST III were audited for ISO/IEC 17025 and given the accreditation certificate while FNRI,, PTRI,, DOST I,, and DOST IV-Cavite had PAO surveillanc.  'Calibrated regional equipment of DOST 2,, 6,, 9,, 10,, 11,, 12 Cotabato,, 12 GenSan and PTRI.
Assisted in the participation to Proficiency Test for FAPAS canned meat,, Water (untreated) and Water (treated).
Conducted trainings on the following:
1.                                                                                                                                                                                                                                                                                                                            'The project team were able to accomplished most of the targetted activties,, to wit:
Implementation audits at DOST IX and FNRI Biochem Laboratory were conducted.
Assisted in the DOST V (PAO) application,, assisted in the conduct of PAO surveillance .  'Evaluated the QMS fro Metrology established for DOST X,, XI,, and XII. Evaluation of DOST I Metrology lab was moved to October 2010 due to unavailabity of assigned Technical Assessor.
Assisted FNRI-BASL in the application for PAO Accreditation on Septe. 'The Project Team conducted implementation audit/ pre-assessment audit on the effectiveness of ISO 17025 implementation /or verify readiness for PAO accreditation of the following ROs:DOST 8,, DOST 6 and DOST 12-Satellelite Laboratory at General Santos Cit.  'The project supported maintenance and expansion of established LQMS for DOST-VI,, XII,,ITDI,, PTRI,, FPRDI and MIRDC. On the conduct of training and training needs assessment,, measurement uncertainty for microbiologist was set after the attendance of Ms.. 'For the first quarter of the project which covered the months of February and March 2008,, the project team were able to assist in the re-assessment for ISO 17025 accreditation of FNRI and DOST XI. However,, the reassessment of DOST IX which was targetted.  'During the second quarter of the project,, three regions were visited to wit,, RSTLs I,, III,, and CAR.
I. General observations during the visits were the following:
1.The laboratories need more space to accommodate additonal equipment granted by the pr</t>
  </si>
  <si>
    <t xml:space="preserve">DOST I,, VII. IX,, XI,,  assessed by Philippine Accreditaion Office (PAO) on Dec 2010
ITDI assessed by PAO on Oct 2010
 .  Evaluated the QMS fro Metrology established for DOST X,, XI,, and XII. Evaluation of DOST I Metrology lab was moved to October 2010 due to unavailabity of assigned Technical Assessor.
Assisted FNRI-BASL in the application for PAO Accreditation on Septe. 'No scheduled assessment was planned for the period but PAO  forwarded Notice of Surveillance and conducted audit of DOST-IV Los Banos last February 24,, 2010 and DOST –IV CWWTL in Cavite last March 15,, 2011. PAO conducted reassessment of DOST VI last Mar. 
</t>
  </si>
  <si>
    <t xml:space="preserve">The draft standards for "thermally-processed fishery products" was presented to the fish processing industry in General Santos City for their comments.  About 20 companies attended the consultation.  Some of the comments made were:
.. '1. The group agreed on changing the classifications of the 3 identified products for standards development including its scope/coverage.
2. The first standard to be developed was entitled "Draft Standards for Thermally Processed Fish and Similar Fishery .
</t>
  </si>
  <si>
    <t>The project is observed to be not making substantial progress in so far as the design of the tinagak knotting machine is concerned. At this time,, the project has only three rough concept sketches on how to implement the knotting procedure and had recentl</t>
  </si>
  <si>
    <t xml:space="preserve">Summary of Accomplishments
A. Activities Undertaken
1. Literature Research
Collection and collation of available articles reports (published and unpublished) and other pertinent information concerning   the geology,, nature and characteristics of por.. 'Activities Undertaken
1. Literature Research
A. Garrett,, S.,, 1996. "The Geology and Mineralization of the Dinkidi Porphyry related Au-Cu Deposits of the Asia Pacific    Region (Cairns 12-13 August 1996). pp 6.0-6.15 (Australian mineral Foundation).
B.. 'Letter for notice of approval for extension and aknowledgment for the receipt of progress report has been sent to Dr. Dela Rosa... 'No report yet.
Letter of reminder for Progress and Financial Report was sent to Dr. Dela Rosa.. </t>
  </si>
  <si>
    <t>The team made a presentationof their draft final report on the abovementioned project:
1. Natural products that are currently in demand in the international market according to the Natural Products-Organic Asia Expo 2005:
a. health care - diet and hea</t>
  </si>
  <si>
    <t xml:space="preserve">The output for the first phase of the project consists of a regional geologic map of southwestern Zamboanga indicating the constituent lithologic units contained therein.
Reconnaissance to semi-detailed geologic mapping using 1:50,,000 scale base maps ..  During the geomorphological suvey conducted for the second phase of the on-going project,, particular attention was given to the mapping of streams and rivers within the limit of the study area. Rock samples gathered were identifiied megascopically wherea.. </t>
  </si>
  <si>
    <t>The project commenced last March 2007 when the budget from DOST Technicom was released to MIT. The activities made by MIT as the implementing agency were as follows:
a. An american firm,, Electric Vehicles of America (EVA),, was tapped for the supply o.. 'Highlights of Accomplishments
1. Delivery of Multicab:  100%· Mr. Benedict Go delivered the Multicab to MIT last July 13,, 2009.
2. Development of power storage system: 40%· Awaiting delivery of batteries (deep cycle,, 12V,, 12 pcs.) from Motolite
3. P.. 'o During the vehicle inspection,, the electric car has only cab and chassis. While the roofing and seats are not yet installed since the motor is still being mounted.
o The 45 Hp DC motor was installed directly at the transmission system with especially .. 'o During the vehicle inspection,, the electric car is complete,, the roofing and seats are installed and the motor is already mounted.
o The 45 Hp DC motor was installed directly at the transmission system with especially fabricated mounting structure. A.. '• Vehicle Test Run and Electrical Power System Monitoring
o Battery Charging and Management
The lead-acid batteries have an average charging time of about 7 hours. The fully charged batteries can run the vehicle for a maximum distance of 40 kilomete</t>
  </si>
  <si>
    <t>1. Advantages and disadvantages of Industrial Biotech are follows:
a. Advantages
- Large &amp; growing market
- Multiple applications &amp; industries
- Potential demand in Philippine manufacturing sector
b. Disadvantages
- Cost-benefit proposition must b</t>
  </si>
  <si>
    <t xml:space="preserve">Ms. Garcia of FNRI  discussed the over all objectives of the project by briefly giving information on the methodologies to be used: focus group discussions to develop the product concept,, screening based on consumer survey and optimization experiments to.. 'Day 1
1. FNRI facilitated a Focus Group Discussion among the farmers,, processors and researchers to identify the following:
- what is the status of the researches on yacon;
- to validate the number of farmers who are planting yacon,,
- what are the e... 'Day 1
1. FNRI facilitated a Focus Group Discussion among the farmers,, processors and researchers to identify the following:
- what is the status of the researches on yacon;
- to validate the number of farmers who are planting yacon,,
- what are the e... '1. FNRI conducted an ocular visit at the DOALNARA Philippines Multipurpose Cooperative in Claveria,, Misamis Oriental. The team found out that the Coop is producing quality yacon through 100% organic farming for the local and international markets. yacon ..  'FNRI conducted the following activities with regard to the development of prototype beverage products from yacon
1. conducted proximate and microbiological analysis of yacon tubers and leaves
- fresh and freeze dried yacon leaves and tubers were analy..  'Technical
1. project team is already in the last stages of the following activities:
* sensory evaluation of yacon juice
*appearance,, color,, flavor
* general acceptability
2. Physico-chemical analysis
3. Microbial Analysis: (APC. YMC,, and.. </t>
  </si>
  <si>
    <t xml:space="preserve">The project was extended until August 31,, 2006 to give time for Philippine Meteorological society (PMS) to incorporate the recommendations and comments made by Cong. Cua in the presentation made last July 31,, 2006. The said extension would also allow th..  'The terminal reports was submitted to PCIERD..  'As a background,, this project was conceptualized and implemented during the time of Dr. Graciano P. Yumul,, Jr. as Executive Director of PCIERD and Officer-In-Charge of PAG-ASA. The project was conceived when Congresman Junie A. Cua requested Secretary E..  'A.Previous Activities
1.A meeting was conducted with Philippine Meteorological Society (PMS) last July 13,, 2006 regarding the deficiencies of the implementing agency Re: financial report/expenditures of the project and the initial progress report. . 
</t>
  </si>
  <si>
    <t>PROJECT TITLE: Bioremediation Through Selective Recovery Of Heavy Metals From Industrial Wastewaters Using Biogenic    
                           Hydrogen Sulfide
IMPLEMENTING AGENCY: National Institute of Molecular Biology and Biotechnology (BIOTECH)
... 'Summary of accomplishments:
1. Study 1: Screening and Characterization of SRB for Biogenic   Hydrogen Sulfide (H2S) Production 
    a. 42 local strains of SRB
    b. 13 isolates obtained from soil and sediment samples from Mogpog,,  Marinduque
    c.                                                                                                                                                                                                                                                                                            'General Objective:
   To develop and apply biotechnological intervention strategy (ies) for the remediation of heavy metal - contaminated industrial wastewaters and develop/design a bioreactor system for the selective recovery of heavy metals using bio..  Objective:
The project aims to develop and apply biotechnological intervention strategy(ies) for the remediation  of heavy metal contaminated industrial wastewaters and develop/ design bioreactor system for the selective recovery of heavy metals using ..  '1. The project has completed 60% of the target activities which included screening and characterization of Sulfate Reducing Bacteria for biogenic Hydrogen Sulfide (H2S) production and application of biogenic H2S for the bioremediation of selected industri..  'The general objective of the project is to develop and apply biotechnological intervention for the remediation of heavy metal – contaminated industrial wastewaters and develop/design a bioreactor system for the selective recovery of heavy metals using bio..  'Summary of Accomplishments:
1. Study 1: Screening and Characterization of SRB for Biogenic   Hydrogen Sulfide (H2S) Production
a. 42 local strains of SRB
b. 13 isolates obtained from soil and sediment samples from Mogpog,,  Marinduque
c. 29 isolates...  'The general objective of the project is to develop and apply biotechnological intervention for the remediation of heavy metal – contaminated industrial wastewaters and develop/design a bioreactor system for the selective recovery of heavy metals using bio</t>
  </si>
  <si>
    <t>The request of FNRi for  a six (6) months extension covering 01  December2008 to 31 May 2009 was approved by the DOSt EXECOM. THis is so to be able to conduct the remaining activities of the project particularly shelf life studies  and technology transfer..  '
The project was able to accomplish the target activities of the project for the Q1 such as the following: 
1. One (1) unit of ice cream maker was already purchased. Canvass were done on the other equipment such as blast freezer and thermometer with t... 'o The FNRI technical staff together with the PCIERD technical staff conducted trial runs for vanilla,, strawberry and chocolate flavored low-fat,, low-sugar ice cream. The FNRI used the FNRI developed formulation using the Saludo mixer,, condenser/hardene..  '1. Conducted pilot scale production of vanilla flavored ice cream. Samples were submitted for microbiological,, proximate,, sugar,, total fat and fatty acid profile analyses.Sensory evaluation for storage study was also conducted for the vanilla flavored ...  'The project was able to accomplish the following: 
1. Chocolate and vanilla flavored ice cream were already standardized except for strawberry flavored ice cream. Sensory evaluation was also conducted for the three (3) flavored ice cream which resulted... 'Thr project was completed last 29 May 2009. Oral presentation will be held on June 2009. . 'The request for change in project duration was approved. The project has officially started last 03 December 2007.. 'The proponent prepares results of sensory evaluation and microbiological load sof ice cream from three premixes at the start of storage study. As well as data on chemical and physico-chemical analyses of ice cream premixes and ice creams prepared from the.
The Project Leader has already submitted the following PCIERD requirements discussed during the pre-implementation meeting of the project</t>
  </si>
  <si>
    <t xml:space="preserve">Expected Output for this quarter:
1. Improved formulation of the plating solutions
2. Improved process parameters at commercial scale
Current activities:
1. R&amp;D and Technolgy Refinement
2. Intellectual Property Rights (IPR) Application
3. Preparat...  'I. Status Report as of July 1 - September 2,, 2008
1. Improved formulations of the plating solutions completed.
2. Optimization of process parameters for non-cyanide electroplating completed.
3. intellectual Property Righhts (IPR) - Utility Modl for th... </t>
  </si>
  <si>
    <t xml:space="preserve">Second Quarterly Progress Report:
1. Plant visits were conducted on time for ocular inspection,, interview and orientation on the sampling protocol of participating company. Collection of five (5) 110L fresh VCO samples (1st batch) from five different ..  '1. Equipment update     
1 unit E-nose            - delivered,, installed and in house training conducted
1 unit E-tongue        - delivered,, installed and in house training conducted
1 unit laptop             - delivered
1 unit Vacuum Pump - deliver.. 'first batch of vco samples were collected from companies representing the five processes: fermentation proces with heat,, fermentation without heat,, cntrifuge process,, dry process and enzymatic process.  the samples were stored in incubators at 40,, 50 ..'completion of administrative requirements were dones such as names of personnel,, equipment procurement documents and approval documents.  An incpetion workshop were also done with the project leaders and the owners of vco companies. the workshop  tackled..  </t>
  </si>
  <si>
    <t xml:space="preserve">1. Initial findings for microbiological tests for Listeria Monocytogenes,, Bacillus Cereus,, and Enterobacteriaceae were obtained from the Food Development Center last November 23,, 2007.
2. Plant visits (13) were conducted involving four different proce.. '1. Submitted only the accomplished survey forms of the three participating companies,, namely:
    a. Peter Paul Philippines Corporation
    b. Labo Progressive Multi-Purpose Cooperative
    c. Legend Organics,, Inc... 'As of October 2008,, all the target plant visits were already completed except for the centrifuge plant in Cotabato.  The plant visit in cotabaot shall be conducted before the end of the year.  the documentation was already being prepared for the preparat..  'Results for chemical,, toxic and shelf life and storage studies have been released by the PCA lab and the FDC for all samples.  Results were tabulated,, interprested and discussed by the HACCP team for inclusion in the HACCP plans.  Additional tests were ... </t>
  </si>
  <si>
    <t xml:space="preserve">In a workshop spearheaded by the DOST-IVA last January 30-31,, 2008 on the project,, each region were able to come up with their regional communication plan with corresponding budgetary requirements.  The project leader,, however,, requested the regional </t>
  </si>
  <si>
    <t xml:space="preserve">The project team did a dry run on the processing of the 5 juice blends at a laboratory scale.  This activity made the team realized the necessity for a clean room for the pilot scale processing which was overlooked during the project's planning stage.  On..  'While awaiting for the construction of a clean room,, the project team went ahead with the fortification of the five juice blends at a bench scale.  One of the persistent problems encountered  was the bulging of the juices packed in stand up pouches which.. 'Refer to 3rd quarter assessment..  'UPCHE submitted the 4th quarter progress and status reports for the project. 
All activities except for the pilot scale production of juices were done. 
Although the project may only commence after construction of clean room to correct the bulging of th...  'The 6 months extension of the project and the additional funding of P 304,,462.70 was approved by DOST-EXECOM last
August 2008. The MOI for signature of Chancellor Cao was transmitted to UPCHE.. 'UPCHE informed PCIERD that the clean room construction is finished. PCIERD will schedule a visit to UPCHE
soon. 'The 3rd Quarter technical report was received by PCIERD. UPCHE is also requesting realignment for the project.
PCIERD withheld the said request until the 50% counterpart of UP for the additional funding will be processed.
The proponent agreed to follow ..  'UP assured the 50% counterpart fund of P434,,500 for the construction of clean room.
The MOI for the additional funding is already signed and ready for processing.
However,, the project is near its duration end. It will be recommended to the proponent t..  'UPCHE requested for 3rd realignment of the project. The laminar flow under EO will not be purchased anymore but allocation will be used instead as additional funding for repair of facilities. . '3rd Realignment approved by PCIERD. Transmittal letters for TECHNICOM and UPCHE are ready for signature.. 'Quarterly Progress and Status Reports for the duration October 1-December 31,, 2008 of the 1st extension was submitted.
The activities for the extension are the clean room construction and the upscale production of juice blends.'PCIERD endorsed the 3rd realignment requested by UPCHE for DOST-EXECOM deliberation. However,, SPU advised PCIERD
to grant the approval as the said realignment falls within the approving authority of PCIERD.. 'The additional funding of P 61,, 524.00 was approved by GC provided it will be sourced from PCIERD GIA.
It will be used for the 3 months salary of SRS I. The 2nd extension of the project for 3 months is also endorsed for approval of DOST-EXECOM
Only 75% of the clean ..  </t>
  </si>
  <si>
    <t xml:space="preserve">Out of 23 stations due for rehabilitation and repair,, 15 stations were completed. Intrument and equipment for purchase are still being process. Due to the delay release of funds,, the PAGASA has requested an extension period for the project implementatio..  A total of 24 stations our of 26 are already repaired. Remaining 2 stations previously awareded and to be undertaken by Contracor thru PAGASA Administration. About 82% of instrumentation/equipment already installed... </t>
  </si>
  <si>
    <t>A pre-implementation meeting was already conducted last 15 December 2006 to inform the Project Leader/Co-Project Leader on PCIERD policies on project monitoring,, submission of reports,, project extension and project completion. A copy of the M&amp;E IRR was ..  'The 8 trainings such as meat processing,, shampoo making,, soap making,, smoke and bottled fish processing,, soybean processing,, canlde making,, sweet preserves and coconut food products were conducted already. As of today,, the training is on Mushroom C</t>
  </si>
  <si>
    <t>Four (4) metal casting plant undergo energy audit.  The factory audit were conducted by two (2) Japanese experts dispatched by ECCJ through JETRO.  Findings and recommendations to improved energy utilization and management were discussed to the management...  '1.Two (2) experts from the Energy Conservation Center of Japan (ECCJ)  Mr. Hideyuki Tanaka and Mr. Yoshiyuki Shobuzawa were dispatched to the Philippines last November 12-23,, 2007 as part of the JETRO Experts Service Abroad for Improving Business Environ..</t>
  </si>
  <si>
    <t xml:space="preserve">1. Finalized project plans and revised layout design of the processing plant including equipment to be fabricated and/or purchased;
2. Prepared the necessary documents for the repair/rehabilitation of the walk-in freezer to be installed in the processing..  '1.Continued the renovation/repairs of the existing processing plant;
2. Compeleted the fabrication of an additional stainelss steel smoke house for small scale test runs;
3. Procured supplies and materials for the fabrication of a bigger capacity/additi.. '1. Continued the renovation/repairs of the exisiting processing plant;
2. Procured supplies and materials for the fabrication of a bigger capacity;
3. The cabinet type dryer set for procurement was awarded to an accredited fabricator and to be delivered </t>
  </si>
  <si>
    <t xml:space="preserve">1. On-going literature review on PCPs
2. Available sources were reviewed; correspondents were made to introduce to the concerned agencies the requirements of the study. 
3. Completing the laboratory analyses for STP effluents 
4. Magallanes STP was vis..  'Second Quarter:
QUARTERLY ASSESSMENT REPORT
As of May 2008 - July 2008
PROJECT TITLE : Development of Compact and Efficient Electro-Coagulation Treatment System for Pharmaceutical Waste Products and Other Pharmaceutical and Personal Care Product (PPC.. '1.Sufficient literature and data were gathered related to the project has been done that includes the secondary data on Pharmaceutical and Personal Care Products (PPCP) in terms of consumption and prescription records and secondary data of the wastewater ..'The first year of project implementation focused on the following: 1). Literature review on the various technology options; 2). Collection of secondary data on wastewater effluents; 3). Collection of secondary data on wastewater effluents; 4). Fabrication.. </t>
  </si>
  <si>
    <t xml:space="preserve">1. Consultations/discussions with the mango and citrus processors were conducted regarding the draft standards and the code of practice;
2. BFAD comments on the draft standards were addressed;
3. Public consultation on the draft standards and recommende..  '1. It was agreed that the regular Technical Working Group (TWG) meeting will be held every 2nd week of the month.
2. On the draft standards the followign will be considered:
    - inclusion of use of other Philippine citrus varieties in the scope..                           '1. Revision of the draft standards for mango beverage products;
2. Finalization of the draft standards and recommended code of practice for citrus beverage.. 'Corrections to draft standards for citrus beverage products are as follows
- From “reading and answering…” to reading and discussion of some of the comments of USDA to the draft standards for citrus and mango beverage products. Reply will be drafted and ..  'Draft Standards for Dried Mango Products
1. Definition of the terms “Drying” and “Dehydration” were placed after the term “Current Good Manufacturing Practices (cGMP)” for consistency of alphabetical arrangement of terms.  
2. Addition of letter “(f) 
</t>
  </si>
  <si>
    <t>- public bidding already conducted
- post-evaluation/qualification and contract awarded
- all documents necessary for Design and Build scheme completed
- bidding process for design and build stalled.. '- All permits and Certificates already secured
- Public bidding conducted,, 1st procurement conference conducted..</t>
  </si>
  <si>
    <t xml:space="preserve">Accomplishments:
1. Conducted laboratory analysis of JME.
2. Preparations were done for the performance testing of JME.
3. Procurement documents for the jatropha processing equipment were prepared. .'Accomplishments:
1. Bid for the rehabilitation of the ITDI building as jatropha processing facility has been awarded.
2. Bid for the acquisition of biofuels analytical and testing equipment has been awarded. 
3. A team consisting of ITDI,, PCIERD,, MIR . '1. Renovation of existing ITDI buildings to be used as jatropha facility is 90% complete. 
2. The acquisition of expeller encounterd delays due to problems with supplier particularly on the frequent revisions of the Letter of Credit. However,, as of Apri..'a. Rehabilitation of existing ITDI buildings to be used as jatropha facility 
b.  Acquisition of   expeller from India
c.   Acquisition  of almost all the analytical equipment 
d.  Conduct of laboratory analyses on jatropha methyl ester (JME) extracted.. 'Test runs on the expeller are continusly being done with jatropha seeds from the PNOC PAFC. Since there is need to maintain moisture of seed being fed to the expeller at 5%,, a seed preheater was fabricated.
Studies on seed cake for briquettes and for ..'The milling section of the processing facility consists of desheller,, expeller and filter press,, all imported from India. Test runs have been done on the expeller with a capacity of 150 kg seeds/hr with seeds supplied by the PAFC. Initial tests show  22.. '1. Bid for the rehabilitation of the ITDI building as jatropha processing facility ongoing.
2. Bid for the acquisition of biofuels analytical and testing equipment ongling..  'Oxidation stability tests on going. 
Coordinated with UP Vehicle Testing Laboratory for the performance and emission testing of JME blends. 
Conducted trial runs for refining of glycerine. 
Continuing studies on development of byproducts such as fertil..  1. Performance testing of JME blends was done at the UP Vehicle Research and Testing Laboratory while  emission testing was done in a private testing laboratory. 
2. Prototypes of the MIRDC expeller,, filter press and desheller have been tested but still..  'Conducted studies on oxidation stability of JME. An antioxidant,, added at 1000 ppm,, improved oxidation stability.
Laboratory studies on glycerine treatment done. Studies on filter cake  fertilizer properties and fuel properties were also done. ..
Test.. '1. A village-type expeller with a capacity of 4kg/hr was fabricated. Oil yield is 25%.
2. Performance testing of gasification reactor using filter press cake was conducted. Result of gas analysis yet to be determined. 
3. Fuel composite was made from ja.. 
</t>
  </si>
  <si>
    <t xml:space="preserve">The construction of the system is aleady comlted.  However,, performance testing is still undergoing. .'1. Fabrication of the drying sytem is already completed.  However,, performance testing will be undertaken on December 2007. . </t>
  </si>
  <si>
    <t xml:space="preserve">On laboratory networking/workshop,, almost all regions participated last November 2007 workshop on laoratory networking.  On equipment procurement,, except for a few,, most of the regions had awarded the purchase orders to suppliers,, most had made equipm.. . 'A pre-implementation meeting was held last 28 August 2007 at Astoria Plaza with the regional directors and or representatives.  Several matters were discussed,, one of which is the possibility of hiring two personnel in place of one SRS II,, that the Dire.. 'A Semina-Workshop on Laboratory Networking and Complementation was held at the FNRI Training Room,, Bicutan,, Taguig City.  Participants from all regions attended the said activity as well as TAC members.  Two directors were available during the seminar,,..'81% acquisiton of equipment in the regions,, 94% manpower augmentation and 100 % accomplishment for the 2 workshops of RSTLs held in Manila and Zamboanga City.  
Project limitation includes 1) difficulty in hiring technical personnel both for che and m.. 'For the first quarter,, since no funds were released and majority of the RSTLs have no/minimal unexpended year 1 budget,, only semi-Annual Report was requested from the project leader and coordinators.
However,, activities such as processing of require...'During the second quarter of the project,, three regions were visited to wit,, RSTLs I,, III,, and CAR.
I. General observations during the visits were:
1.The laboratories need more space to accommodate additonal equipment granted by the project or throu..  'During the second quarter of the project,, test services for expansion have been established while establishment of specialized services are still on-going (please see Mid-Year Assessment). Also,, the accomplishments of the project are notable especially ..'A two (2) day workshop was held at Grand Cebu Hotel last 30-31 March 2009 to review the Y2 project progress and to plan the Y3 activities of the project. Activities undertaken for day 1 were the following:
Revisiting the Vision of the Project
Deliverabl.. 'Regional analysts were given various training to enhance manpower capability for the following:
1. Quality Assurance/Control a) Measurement uncertainty,, Method Validation,, Statistics in Analytical Measurement and 
Maintenance and Quality Control in .. 'The 436 pieces of equipment acquired in Years 1 and 2 of the project resulted to the establishment of about 42 new tests being offered to industries in Year 3. Consequently,, the aggregate number of clients almost doubled,, from 5,,848 in 2008 to 10,,609;...'As per Year 4 Progress Review conducted last Feb. 17,, 2011,, the regional offices reported that the income of the RSTLs increased by 190%,, number of customers served by 236%,, and number of tests conducted by 236% from year 1 to year 4 of the project. T... 'A Mid-Year Assessment of the Project was conducted to review accomplishments vis-a-vis project targets last November 11,, 2008. Below is the result of the assessment:
I. On Expansion of Testing Services
The following are the added tests per RSTL:
</t>
  </si>
  <si>
    <t>The 436 pieces of equipment acquired in Years 1 and 2 of the project resulted to the establishment of about 42 new tests being offered to industries in Year 3. Consequently,, the aggregate number of clients almost doubled,, from 5,,848 in 2008 to 10,,609;.. '(report as of Dec. 31,, 2009)
Some of the significant accomplishments were the renovation of laboratories to comply with Good Laboratory Practices (GLP).  This include improvement of sample preparation area,, separation of hot room from the main laborato.. 'Hiring of additional Project staff for most of the regions were done to be able to deliver timely the upgraded and new services established from the previous year.  For the establishment of new services,, the following activities were conducted: 1) procur.</t>
  </si>
  <si>
    <t>NO NTA was relased by DOST thus,, the RSTLs encountered delayed in salaries of hired personnel,, purchase of supplies,, and repair of equipment… .. 'As per Year 4 Progress Review conducted last Feb. 17,, 2011,, the regional offices reported that the income of the  RSTLs increased by 190%,, number of customers served by 236%,, and number of tests conducted by 236% from year 1 to year 4 of the project. .. '1.Submit a consolidated annual progress report to capture the activities conducted by the project management team.
2.Include status of the target analytical testing services to be upgraded/expanded/reinstated/established.
3.Where possible,, attach suppo</t>
  </si>
  <si>
    <t xml:space="preserve">1. Completion of procurement for the equipments and materials needed in performing the hazards characterization
2. Continuous preparation of procedures in performing the hazards characterization
3. Hosted the R2D2P Workshop on Characterization Survey (3....'PROJECT TITLE: Hazard Characterization for Decommissioning of the Philippine Research Reactor (PRR-1)
PROPONENT : Philippine Nuclear Research Institute (PNRI)
PROJECT LEADER : Mr. Leonardo S. Leopando
MONITORING AGENCY : PCIERD
COOPERATING AGENCY : In...'Hazards Characterization Survey:
The objective of this activity is to prepare a detailed survey of the radiological and other hazrds remaining in the Philippine Research Reactor (PRR-1). The survey is an essential input to the preparation of a Decommissi..'The project aims to characterize hazards of PRR-1 and prepare decommissioning plan to ensure the release of the site to safe and unrestricted alternative use. The following are significant highlights of the project:
Hazards Characterization Survey:
'The project aims to characterize hazards of PRR-1 and prepare decommissioning plan to ensure the release of the site to safe and unrestricted alternative use. Radiological characterization is the determination of the nature,, amount and location of radion
</t>
  </si>
  <si>
    <t>1. Paring cake was identified as a cheaper substrate than wheat bran. Its utilization was compared with wheat bran and based on the average clotting milk enzyme activity (MCEA) and  percent recovery based on volume harvested,, paring cake is a suitable su.. '1.Conditions such as agitation,, aeration rate and response variables like pH,, temperature,, total soluble solids and MCEA were optimized for the fermentation of paring cake using Rhizopus chinensis BIOTECH 3273. Based on the MCEA value,, it was evaluate... '1. Solid substrate fermentation (SSF) was conducted using coconut paring meal. Initial experiments showed that the substrate should be hydrated twice its weigt to allow growth of Rhizopus chinensis. There is also no need to use buffer during fermentation;.</t>
  </si>
  <si>
    <t>-  Undergoing contruction of the following infrastructure: Pampanga Flood Monitoring Station,, relay/repeater tower,, river protection and refurbishing the Central Station tower.
-  Flood monitoring and early warning equipment under procurement process.
.... '-  Facilited the retention of the FFWS monitoring station at the DPWH main office
-  Installation of the equipment at OCD,, NIA and Pantabangan dam completed
-  Installation of FFWS facilities at DIC and Pampanga subcenter on-going
-  Procurement of AC</t>
  </si>
  <si>
    <t>These are the comments on the technical report.
1. Please be reminded that soft and hard copies of the developed standards for basi should be submitted as soon as possible after acquiring a BFAD/PNS number.
2. Please explain why no industry consultati.. '11th Technical Working Group Meeting on 2/6/2009
The group was updated on the status of the Tropical Fruit Wines standards and recommended codes of practice. Prof. Acevedo informed the group that the said documents were forwarded to the PPAD of BFAD fo..The following are the comments on the technical and financial report:
Technical Report:
1. Please be reminded that soft and hard copies of the developed standards for basi should be submitted as soon as possible after acquiring a PNS number.
Fina...'12th Regular Technical Working Group Meeting Re: Development of Standards for Selected Ethnic Food Products - Phase II
The date and location of the public hearing of the draft standards and recommended codes of practice of tropical fruit wines was sche... 'The report on the public hearing for the Draft Standards and Recommended Codes of Practice for Basi has been submitted.
The Draft Standards and Recommended Codes of Practice for Tropical Fruit Wines has been finished and has been scheduled for a public h...'A Public Consultation Workshop re: Draft Standards and Recommended Code of Practice for Tropical Fruit Wines has been conducted at DOH-Bagiuo. The draft documents were presented and comments were generated from the audience. The comment will be incorporat...'15th Regular Technical Working Group Meeting Re: Development of Standards for Selected Ethnic Food Products - Phase II 
Professor Acevedo raised the issue that HACCP certification is not mandatory in the food industry. In relation to this,, all previou...'16th TWG Meeting Re: Development of Standards for Selected Ethnic Food Products - Phase II 
The minutes of the 15th TWG meeting was discussed. It was noticed that in the the definition of the whole pili nut products in the draft standards,, the adjecti..'13th Regular TWG Meeting Re: Development of Standards for Selected Ethnic Food Products - Phase II
The public hearing re: Draft Standards for Tropical Fruit Wines and Draft Recommended Codes of Practice organized by BFAD-DOST was discussed. This includ...'14th Regular TWG Meeting on the Draft Standards for Selected Ethnic Foods - Phase II 
The minutes of the meeting was reviewed. Instead of disregarding meat products in the tentative list of products for standards development,, the standards for cold cu...'The project is a continuation of the efforts of previous project in the development of standards for ethnic foods of the Philippines. An inter-agency and interdisciplinary approach in standards development involved representatives from government agencies..</t>
  </si>
  <si>
    <t>Collection and archiving of radar data for rainfall study is ongoing until end of extension period.</t>
  </si>
  <si>
    <t>The project only started in May 16,, 2009. Based on the Project Framework,, the project was able to accomplish all the targeted activities for the quarter.'The project was able to accomplished its activities for the 1st quarter based on the submitted project framework.
- conducted hands-on training on dimension measurements,, design conceptualization and sample making
- attended in-house seminar/training b.'The Implementing Agency were able to acquired all the equipment needed for the project during its Year 1 and Year 2.
They were able to continue the hands-on training on application of design software like MarbaCAD to enhance the capacity of PTD on deve.'PCIERD Senior Staff Meeting
The proponent reported the accomplishment in Year 1 which successfully developed styles and techniques on transport packaging. Year 2 will continue developing transport packaging designs and techniques for furniture and hous.'Pre-Implementation Meeting:
The following were discussed for the implementation of the abovementioned projects:
1. Obligations of PRDC-ITDI
1.1. Submission of Project Framework
- The framework should be in complete details following the PCIERD F.'Comments on the submitted Progress Report (16 August 2011 - 15 November 2011)
1. Please provide the following attachments in your detailed progress report
- Result of consultation meeting with Rizal Exporters and Manufacturers Association
- Results o.'- Three (3) Packaging Technology Division of ITDI staff presented the successful design of transport packaging for six (6) house decors to PEMAPI members (Terracota Artworks,, Inc.,, Melquaides Ceramics,, L&amp;G Ceramics,, and Asia Ceramics,, Inc.). The PEMA.'The year 2 renewal of the project was approved by DOST-EXECOM subject to the submission of a revised LIB reflecting the PCIERD's counterpart for the one (1) month salary of the project staff and adjustment of indirect cost amounting to Php 167,,499.30..'The request for year 2 renewal of the project was approved by DOST-EXECOM last 21 June 2010 subject to the submission of a revised LIB,, year 1 financial report,,cash program,, and consolidated financial report..'The staff of the project have already started designing various packaging transport materials  using the software MarbaCAD and CADMark. The staff also conducted training on dimension measurements,, design conceptualization and sample making and visited Be.'The Implementing Agency was able to accomplish almost all the targeted activities for the 2nd semester based on the Project Framework.
One (1) PRDC staff attended the Certification to the Packaging Laboratory Professional (CPLP) Workshop and Field Data.'- All the activities for the quarter was able to accomplish based on the frameworks of each projects mentioned above.
- PCIERD to check the documents needed to DOST-EXECOM to Special Project Division of DOST.
- PCIERD reminded the Project Leader to .'PCIEERD EXECOM (25 February 2011)
Approved renewal of year 3 with suggestion to catch-up with the project output..'Appraisal/Assessment Report - Year 2
The general objective of the project is to develop/improve the transport packaging technology for non-food products and comply with existing international standards at minimum cost possible.
'- One (1) staff was able to attend the World Packaging Conference
- The PTD Transport Packaging Laboratory was certified by ISTA (International Safe Transit Association)
- Ongoing development of transport packaging system for 3 types of house decor
The implementing agen.'The project was able o accomplish all the activities for the year 2 project.
&gt; The PTD designed 6 types of house decor transport packaging system
&gt; They conducted 2 seminar on the last last quarter of the project
&gt; Due to delay in the submission of sam.'111th PCIERD Governing Council (GC) Meeting
Dr. Graciano P. Yumul,, Jr. added that new projects are always presented in the GC and there are no new projects that will be approved by referendum. The projects to be circulated for ad referendum are either.'The project team were able to accomplish the activities for the quarter. They designed transport packaging system for two (2) type of house decor:
1. Picture Frame of Tumandok Crafts Industries
2. Carry Box of Association of Negros Producers
The subm.The year 3 renewal of the project was approved by DOST-EXECOM last 06 May 2011..'- The request of PRDC to changed the project activities due to delay in forging partnership with the School of Packaging in Michigan State University (MSU) was endorsed to DOST for approval.
- 3rd quarter Progress Report was submitted and all the activit.'Appraisal/Assessment: (Year 1)
- The enhancement of existing capacity of PRDC on testing packaging related contaminants was a bit affected because of the postponement of the training of two (2) staff at Michigan State University (MSU) and purchase of e.'- Request to change the project implementation date was approved from 16 November 2007 - 15 November 2008 to 01 January 2008 - 31 December 2008.
- The request of ITDI for additional funds amounting to Php 200,,000.00 which will be used as traveling exp.'Based on the submitted 2nd Quarter Progress Report:
- PRDC staff undergone continuation training on the operation of FTIR and GCMS which was provided by Shimadzu,, Phils.
- Attendance to 2 seminars on Food Safety Tests and Operation of Ultrafast HPLC co.'All the targeted activities for the 3rd quarter was able to achieved base on the submitted Project Framework..'Targeted activities for the project was able to achieve as per Project Framework. However,, training at MSU on testing packaging related contaminants was postponed to 4th quarter due to change in the training provider from MSU to PIRA.
The implementing</t>
  </si>
  <si>
    <t>Updates: 
PCIERD conducted a meeting with Dr. Danilo Pilar and Ms. Evelyn Gallardo of MIRDC to know updates on the project. The following were the accomplished tasks of the project team:
1. Conducted four (4) seminars for the first quarter,, two (2) s.  'Updates: The First Quarter Progress Report was received by PCIERD last July 16,, 2007,, along with the following documents:
1. Revised Project Workplan (DOST Form 2B-1)
2. List of Training Schedules
The attachments of the First Quarter Progress Repor.    'Updates: The Second Quarter Progress and Financial Reports were submitted. Below are the comments on the technical report submitted:
1. The accomplished number of trainings conducted is only 6 out of 8 initially targeted (75%). The overall accomplishme.'The First Semi-Annual Report was submitted by MIRDC.
The following accomplishments is the consolidation of achieved targets from First and Second Quarters:
(Cumulative from start)
1. Provision of assistance in conduct of training related to QMS - 1.'Updates:
-Acknowledged receipt of letter addressing First Quarter Report comments.
-Endorsed request for budget realignment to allocate savings in procuring one laptop and printer,, and in increasing the budget for training expenses. 
PCIERD endorsed.'Generally,, the project is keeping up with the project schedules and the team is commended for the good implementation of the project. However,, they were reminded to finish certification audits in the 4th quarter. The team informed PCIERD that hopefully .'Generally,, the project is keeping up with the project schedules and the team is commended for the good implementation of the project. However,, they were reminded to finish certification audits in the 4th quarter. The team informed PCIERD that hopefully .'The Third Quarter Progress Report was received last January 8,, 2008 and was evaluated. Comments and attachments of the said report was included in the monitoring report dated January 9,, 2008..'The Annual Progress and Financial Reports were transmitted to PCIERD through MIRDC communication dated 19 March 2008. 
Also included in the submissions are the following documents:
1. Schedule of Accounts Payable
2. List of Personnel Involved
3. Inv.'                                                                                                                                                                                                                                                                               PNRI was visited last February 7,, 2008. PNRI will not be scheduled for certification audit for Y1 duration of the project because they had just finished completing their QMS Manual. But the QMR commited that by March 1,, 2008,, the implementation of the .'DOST IV was visited last January 30,, 2008 to conduct monitoring for the project. 
The following issues were discussed:
1. The DOST IV addressed Nonconformities identified by the Internal Quality Audit Team during the audit conducted last December 1.'The Y2 proposal with a budget of P 7,,072,,803.61 was approved by DOST-EXECOM during its meeting. .</t>
  </si>
  <si>
    <t>Third Quarter Progress Report
1. They are on the familiarization of the method for trans fatty acid analysis. 
2. They have started method validation as to linear range and prepared specifications/RIV for lab supplies/equipment.
3. VCO samples derive.                                                                                                     1. They have submitted their Annual Progress Report.
 2. A total of 12 VCO samples were received from VCOP and all these samples were subjected to moisture analysis,, cholesterol content and fatty acid profile.
3. The validation and verification of the . 'the rpoject continued on the analysis of the VCO smaples. a total of 13 samples were collected for trans fats analysis. concurrent analysis by an accredited laboraotry by CODEX in japan was also being coorindated by the group.'the following activitie are the target ctivities for the quarter:
mobilizing and hiring of staff
dialogues with the private sector cooperator on the proviion of samples
traiing on sampling for vco
canvassing of GC equipment
visit on processing plant .'ony 9 samples were analyzed for trans fats analysis since the othr cooperators have not submitted yet.  The project team is requesting that the samples be paid thru the project funds in order to prvent any more delays.  it was agreed that the remaining sa.</t>
  </si>
  <si>
    <t xml:space="preserve">First Quarter:
QUARTERLY ASSESSMENT REPORT
As of January 2008 – March 2008
PROJECT TITLE : An Innovative Rainwater Harvesting System (IRHS): A Practical Option to the Impending Water Crisis
PROJECT PROPONENT :	AMECOS INNOVATIONS,, INC.
MONITORING.. 'Third Quarter:
QUARTERLY ASSESSMENT REPORT
As of July 2008 – September 2008
PROJECT TITLE : An Innovative Rainwater Harvesting System (IRHS): A Practical Option to the Impending Water Crisis
PROJECT PROPONENT : AMECOS INNOVATIONS,, INC.
MONIT ..'Expected Output (3rd quarter)
· To fabricate and develop the designs for filter moulds for the malungai/clay filter
· To conduct rainwater collections and water analysis testing in 12 Regions and 4 areas in Metro Manila
· To develop a prototype of th..'*The project was completed within the given time frame. 
* The Project Leader submitted to PCIERD the following documents: 
1. Fourth Progress report,, 
2. Final Terminal Report,, and
3. Audited Financial Report 
* An oral presentation showcaing the </t>
  </si>
  <si>
    <t xml:space="preserve">a. PTRI identified the various textile fibers/yarns used namely silk (21D,, 42D,, 240D and 360 D) and pineapple fibers (brushed and liniwan). With these materials,, various textiles/fabrics are to be produc ed as follows:
- plain weave,, powerloom woven .'for the last quarter,, the project team facilitated the preparation of the coffee talbe book for rpinting and dissemination.  the porject already selected a lay out arist and a creative director.  Lay outs and drafts were already developed.  the narrative.'for the color library devlopment,, the project continued with the development of colors and various shades from natural dye sources on pina,, pina seda,, abaca and silk matierals.  the color library to be devloped will be a reference of shades and colors </t>
  </si>
  <si>
    <t>1. Purchase request regarding equipments are being processed
2. Hiring personnel for available positions still ongoing 
3. Purchase request for the equipment has been submitted to UP SMO.
4. BOR approval on appointment of project personnel
5. Advertis                                                                                                                    PROJECT TITLE: Geochemical,, Mineralogical and Geophysical Characterization of  Philippine Ni,, Cu and Au Ores and Related Deposits: Search for New Exploration,, Ores Beneficiation and Envir.. 'Summary of Accomplishments:
1. Training for the proper handling of ICP-MS
2. ICP-MS test runs and instrument calibration 
3. Analysis of laterite samples by ICP-MS
4. Analysis of samples from bore holes by XRD / XRF
'Summary of Accomplishments:
A. Activities Undertaken
1. Training for the proper handling of ICP-MS
2. ICP-MS test runs and instrument calibration
3. Analysis of Laterite Samples by ICP-MS
4. Analysis of samples from bore holes by XRD / XRF 
C. Imm</t>
  </si>
  <si>
    <t xml:space="preserve">1. Papers needed for purchasing some of the equipment such as the drying oven and laptop are currently being processed.
2. Gathering of additional related literature and data is still ongoing.
3. Different types of maps and data have already been compil..'PROJECT TITLE: Arc-Continent Collision in West Central Philippines: Implications on Natural Hazards
PROPONENT : University of the Philippines-National Institute of Geological Sciences (UP-NIGS)
PROJECT LEADER : Dr. Carla B. Dimalanta
MONITORING AGENCY .. '1. References related to Mindoro and publications dealing with arc-continent collision have been collated and compiled,, remotely-sensed imageries data from Mindoro have been downloaded and interpreted,, field mapping in northwestern Mindoro was conducted.. 'The project is expected to come out with comprehensive reports on the geologic and geophysical characteristics of the Mindoro island and vicinity,, the tectonic evolution of the west-central collision zone based on studies in the Mindoro Island,, mineral ..'The project was to able determine the nature,, extent and timing of arc-continent collision in Mindoro and adjacent islands and assess the natural hazards,, including relative mean sea level changes,, and mineral resource potential in the region resulting. 'Summary of Accomplishments:
A. Activities Undertaken
1. Actual Activities
a. Field Mapping - Traverses were done along streams,, rivers,, trails and accessible areas last April 2009 in Northwestern Mindoro. New lithologic units were recognized and ad
a. Gravity,, magnetic and ground penetrating radar (GPR) surveys in the Mamburao-Paluan area.
b. Drilling of pillow basalt and sandstone samples for paleomagnetic analysis.
c.                                                                                                                                    'I. Summary of Accomplishments
A. Activities Undertaken
1. Actual Activities.. 'The project was extended from 01 January-30 June 2010. The significant progress of the project are: 1) analysis of geochemical data of igneous,, sedimentary and metamorphic samples,, 2) preparation of manuscripts for international publication,, 3) facilit  ..'The significant accomplishments of the project include the following:
1. Conducted additional paleontological,, EPMA,, XRF and ICP-MS analyses of samples. Glass smears of additional samples collected from the sedimentary sequence overlying the Mangyan ..'The project is in its second year of implementation. It is expected to come out with comprehensive reports on the geologic and geophysical characteristics of the Mindoro island and vicinity,, the tectonic evolution of the west-central collision zone based.
</t>
  </si>
  <si>
    <t>The U-Belt consortium accomplished the following:
1. Assigning of focal person and esteros
2. Selection of sampling sites
3. Preparation of sediment collection protocol
4. Simultaneous collection of sediments
5. Sample preparation
As for the admin.. What has been done:
1. The U-Belt consortium,, comprising of thirteen (13) university members agreed on undertaking the collection of sediment samples on a per estero basis.
2. On a per university member basis,, there would be a total of 13 esteros to b...'PROJECT TITLE: Application of Sediment Quality Guidelines in Assessing Metal Contamination of Tributaries along Pasig River
IMPLEMENTING AGENCIES : U-BELT CONSORTIUM
CO-IMPLEMENTING AGENCY : Industrial Technology Development Institute-ITDI
COOPERATING ...'1.The project has achieved its goal to quantify the extent of heavy metals,, Fe,, Cu,, Cr,, Cd,, Pb,, Zn,, Hg,, and PCBs contamination along the tributaries of Pasig River using the sediment quality guidelines (SQGs) developed in other countries (USA,, Ca...</t>
  </si>
  <si>
    <t>PROJECT TITLE:	Development of a Refrigerant Recovery Machine for R-134a 
IMPLEMENTING AGENCY: Technological University of the Philippines,,Manila (TUP-Manila)
FUNDING AGENCY	: PCIERD
PROJECT LEADER	: Engr. Bilomar N. Floresca
PROJECT DURATION	: 01 Apr.'Status Report as of October 10,, 2008
The project aims to develop a prototype for a refrigerant management unit,, which will recover,, filter and store refrigerants from Car-Air Conditioning Units and Refrigerators. It also looks forward to minimize th..</t>
  </si>
  <si>
    <t>Public bidding of ultrasonic flowmeter,, combustion analyzer and expeller
Baseline/operational data gathered at the Tablas Diesel Power Plant showed that 5% CME blend has higher system efficiency compared with pure diesel. 'Audit equipment were procured while canvass for expeller was conducted. 
No additional data from the Tablas Diesel Power Plant were obtained since the plant was already privatized.. 'Project suspended from 28 October 2008 - 28 January 2009.. 'Suspension lifted on 29 January 2009 to resume procurement of remaining plant equipment</t>
  </si>
  <si>
    <t>The meeting was chaired by the project leader,, Ms. Teresita Palomares. The draft standards on Tinapa was reviewed and commented by the FSTC members. The comments focused on the following: Scope,, Definition of Terms,, Description,, Product definition,, P...'The meeting was chaired by the Project Leader,, Ms. Teresita Palomares. Revision on the draft standards focused on the following: Product Description Scope ,, Definition of Terms,, Description,, Product Presentation,, Essential Composition and Quality Fac...'The FSTC was able to conduct three (3) meetings to review the draft standards for Tinapa and Recommended Code of Practice. ...</t>
  </si>
  <si>
    <t>Highlights of Accomplishments:
A. Component 1: Production of Dessert Red Wine from Purple Taro and Black Rice
• Commercial dessert red wine were compared with commercial wine 
• Novellino and Bellagio were more acceptable compared with Taro wine. Gen..'Component 1: Production of Dessert Red Wine from Purple Taro and Black Rice
Raw Material
Established 6-7 months as appropriate age for the VG-9 variety as raw material for taro wine.
Scale up production 
Three (3) types of taro wine were prod...'Purchased ebulliometer and other materials for red wine
Processed taro wines with different alcohol and TSS content and compared the wines with commercial wine such as Novelino
Designed score sheets to be used for consumer testing
Conducted sensory eva...'-Additional fermentation method was used to produce wine with different physico-chemical characteristics for comparison with the commercial wine. Optimization trials are still being conducted subject to comparative sensory evaluation for the identificatio....</t>
  </si>
  <si>
    <t xml:space="preserve">(1) The targets for the 1st Quarter were accomplished by the Project. 
•	The project was able to formulate and mobilized the product’s study team for the IRP and IFR subject for approval of the FNRI Heads
•	The procedure/process in the production of pre..'Monitoring of the Large Scale Production of 
Iron Fortified Rice (IFR) at Orion,, Bataan
09 -10 October 2008
Production of Iron Fortified Rice 
• Iron fortified rice is produced at Mayor Tony Pep’s warehouse. It is produced by mixing three (3) sac...'The project was able to accomplish the targeted activities for the project’s second quarter
• Equipment purchased were one (1) lot of top loading high precision balance and one (1) unit Moisture Analyzer 
• Continued the conduct of standardization and....'No technical comments...'• J. D. Aguilar Commercial Center,, Inc. in Nueva Ecija produces the commercial iron-fortified rice (IFR) sold in Orion,, Bataan.
• Mr. Aguilar shared that there has been an intensive smuggling of cheap imported rice in the country since February 2009...'1. Determined quality assurance strategy for IRP and IFR.
3. Collected samples using a prepared sampling design during production of  IRP and IFR.
4. Developed procedures for mixing of iron premix with ordinary rice with ratio1:200.
</t>
  </si>
  <si>
    <t>3rd Quarter: 01 February 2011 – 30 April 2011
Highlights of Accomplishments:
1. Compared performances,, especially in terms of ethanol yields and fermentation efficiencies of one (1) BIOTECH yeast strain and industrial strain of ADI under actual dis..'2nd Quarter: 01 November 2010 – 31 January 2011
Highlights of Accomplishments:
Conducted validation run under actual distillery condition using molasses substrate; One strain of BIOTECH was selected to be field tested in ADI at Lian,, Batangas,, whe...'Highlights of field monitoring during validation runs at ADI plant in Lian,, Batangas:
1. The group discussed results of recent trial runs conducted December 2011 at the Absolut Distillery Inc. (ADI) Plant.  The summary of which are as follows:
a. Pri....1.BIOTECH yeast cultures and fusants were revived using YEPD to create pure and stable stock cultures.
2. Evaluation of ethanol fermentation of the isolates were started using available feedstocks in flask culture fermentation.
3. Acquired molasses ...'The fermentation performance by the selected yeast isolates from BIOTECH using flask culture fermentation system was compared to an industrial yeast strain being used by alcohol distilleries.  From hundreds of yeast isolates,, 18 were selected and tested ....'1st Quarter: 01 August 2010 - 31 October 2010
Highlights of accomplishments:
1. Identified 10 potential high ethanol yielding yeast isolates for sugarcane syrup substrate via flask fermentation
2. Batch reactor experiment using abovementioned subst..</t>
  </si>
  <si>
    <t>3rd Quarter: 01 February 2011 – 30 April 2011
Highlights of Accomplishments:
1.	All hybrids from protoplast fusion and genome shuffling remained stable after recursive transfer from selective and non-selective media and storage at 4 0C
2.	Five (5) ...'2nd Quarter: 01 November 2010 – 31 January 2011
Highlights of Accomplishments:
1. Continued stability experiments for yeasts fusants and mutants generated through the project
'1. Various local and refenrece yeast strains were revived using YEPD.
2. Selected yeast strains like Saccharomyces cerevisiae and Kluyveromyces marxianus were identified for the presence of natural markers such as resistance to heavy metals and antibio...
2. Continued evaluation of yeasts hybrids for ethanol production,, ethano.....'Conditions for protoplast formation of parental strains were optimized. At this time,, two strains showed high rate of protoplast fusion. Natural markers have also been identified to differentiate the parental strains from the hybrids. 
Two sets of fus...'1st Quarter: 01 August 2010 - 31 October 2010
Highlights of accomplishments:
1. Continued stability experiments for yeasts fusants and mutants generated through the project
2. Started evaluation of yeasts hybrids for ethanol production,, ethanol to</t>
  </si>
  <si>
    <t xml:space="preserve">3rd Quarter: 01 February 2011 – 30 April 2011
Highlights of Accomplishments:
1.	Started bioreactor trials on high-cell density fermentation in sugarcane media using identified high ethanol yielding Zymomonas strains
2.	Under simulated distillery co...'2nd Quarter: 01 November 2010 – 31 January 2011
Highlights of Accomplishments:
1. Identified TB3 as potential flocculent yeast strain for high-cell density fermentation both for sweet sorghum and sugarcane substrates based on bioreactor trials
2. I  '                                                                                                                                     1. A review of literature on existing methods for quantifying flocculation ability of yeasts was done. This includes the Modified Helm's test,, which involves the addition of calcium ions to induce flocculations,, and the method described by Mendoza (1987..'Selected locally isolated yeast strains were screened for their flocculating ability and five strains were identified to have significant flocculation. High ethanol producers in sugarcane and sweet sorghum juice were identified among these strains and eth... '1st Quarter: 01 August 2010 - 31 October 2010
Highlights of accomplishments:
1. Identified via flask experiment potential yeast strains with flocculating and high ethanol yielding characteristics ideal for high-cell density fermentation using sweet </t>
  </si>
  <si>
    <t>3rd Quarter: 01 February 2011 – 30 April 2011
Highlights of Accomplishments:
1.	Conducted fermentation of sweet sorghum syrup to produce simulated distillery effluent needed by the project
2.	Continued anaerobic digestion experiments,, where steady..'2nd Quarter: 01 November 2010 – 31 January 2011
Highlights of Accomplishments:
1. Conducted fermentation of sweet sorghum syrup to produce simulated distillery effluent needed by the project
2. Continued anaerobic digestion experiments
3. Continue....'1. There are no available sweet sorghum juice that can be fermented to generate wastewater because the standing crops of sweet sorghum at UPLB and MMSU have not been harvested. A trip to MMSU was also postponed because of recent weather conditions and ina..'The project studied the sugarcane-based distillery effluent instead of the sweet sorghum-based distillery effluent due to unavailability of the latter during the implementation period of the project.  The characteristics of the sugarcane distillery efflue...'1st Quarter: 01 August 2010 - 31 October 2010
Highlights of accomplishments:
1. Conducted preliminary characterization of sweet sorghum-based distillery effluent for comparison with sugarcane-based effluent as per recommendation from the TAC
2. Con....</t>
  </si>
  <si>
    <t xml:space="preserve">No progress report was submitted by the project team..'no progress report submitted…...'submitted a progress report after issuing a warning:… 
</t>
  </si>
  <si>
    <t>-  Coordination with the Provincial Government of Aurora,, Iloilo and Mindanao Generator Officials were finalized for the installation of the flood early warning systems in the respective area.
-  Korean funded equipment arrived in Manila in two shipment</t>
  </si>
  <si>
    <t xml:space="preserve"> - Compiled previous research,, publication and thesis-related to Bicol Region and different deposits of tephra in varying geological environments/locality. Also included literature on dispersal and hazards associated wit tephra fallout
- Complied avai....'- Equipment purchase on-going.
- Core slicing and processing on going
- Literature research on available tephra literature on going.
'- Core slicing and processing on going
- Sample preparation on going</t>
  </si>
  <si>
    <t xml:space="preserve">
1. The main objective of the project is to develop a site-specific but simplified,, graphical hazard assessment procedure for rain-induced,, shallow depth landslides that can be used by a non-expert.
2. The project implementation started last February ...'The main objective of the project is to develop a site-specific but simplified,, graphical hazard assessment procedure for rain-induced,, shallow depth landslides that can be used by communities / non-experts.
Highlights of Accomplishments:
1. A site-....'Expected Outputs and Highlights of Accomplishments:
1. A site-                                                                                                                       specific but simple,, graphical hazard assessment procedure for rain-induced,, shallow-depth landslides
- Beta version of the procedure was already submitted as early as November 2009 for r</t>
  </si>
  <si>
    <t>- contract awarded to winning bidder,, 2/11/2009...'- upgrading requirements has been assesed including auxiliary parts
- invitation to bid has been posted,, conduct of pre-bid confereince and actual bidding..</t>
  </si>
  <si>
    <t>-Design and structure adopted for the construction of radar building
-Bid documents and public bidding conducted,, contract under review by both parties..'- contract already awarded,, pre-construction activity being conducted</t>
  </si>
  <si>
    <t>- PhP 3.5M Budget from SBMA not yet released
- For Calamity Fund: 
  1. Tagaytay Radar Bldg. Constructions Phase I&amp;II ongoing,, Phase III not yet started; communications link completed
  2. SBMA Engineering Design completed; SBMA Radar Tower constructi...'- construction of radar building in Tagaytay on going,, Phase 1 almost complete,, Phase II started</t>
  </si>
  <si>
    <t>- program management meetings are ongoing
- project sites inspections were conducted..'-  Coordination meetings with the JICA Mission for the Basic Design Study for the JICA Radar Project conducted.
-  Negotiated with the JICA Team for the inclusion of VSAT Communication System
- Preliminary sites assessment and negotiona with the local g....</t>
  </si>
  <si>
    <t>I. OBJECTIVES
  1). Assess the color problem of a Textile Industry in the Philippines.
  2). Prepare a composite catalyst using the sol-gel method for photocatalytic oxidation of dye.
  3). Characterize the catalysts prepared using BET,, SEM,, TGA,, an...'Actual Accomplishment
1. Obtained data on wastewater amount,, testing parameters and wastewater characteristics of some textile mills.
2. Prepared comprehensive report on the assessment of wastewater from textile mills.
3. Visited EMB and PTRI for rese..'A survey for textile industry was conducted and significant data were gatherd from the Philippine Textile Research Institute (PTRI) and the Department of Trade and Industry (DTI). This survey for textile industry is on-going and the proponents are looking..'1.Initial data gathering was conducted from Philippine Textile Research Institute,, Department of Trade and Industry and some textile companies. This was done in the form of literature surveys and interviews from these agencies and industries wherein part...'The first 3 months of the 2nd Year Implementation,, has focused mainly on the following activities: a) Sampling and Networking Activities to Textile Industries,, b). Preparation and characterization of the catalysts; c). Perform activity test for each com...'-90% completion of the whole project
-the project is expected to end by April 30,, 2011...'The first 6 months of the 2nd Year Implementation,, has focused mainly on the following activities: a) Sampling and Networking Activities to Textile Industries,, b). Preparation and characterization of the catalysts; c). Perform activity test for each com</t>
  </si>
  <si>
    <t xml:space="preserve">The project officially ended on 14 July 2011. Test runs on both conventional heating and microwave heating using jatropha and coconut oil have been conducted.  PCIEERD reminded the Project Leader of the submission of terminal accomplishment  and financial.'1.  Crude jatropha oil was purchased from   UPLB.  Acid esterification was performed  using both conventional and microwave
     heating.
2.  Acid value,, free fatty acid value,, moisture  content and the saponification number   of the raw oil were de..'1.  Experimental runs were performed using   jatropha oil under conventional heating     only.
2. Statistical analysis done that will supplement to  determine the optimum conditions for  the different variable parameters...'Request for extension covering 15 January to 14 July 2011 without additional funding was approved by the DOST Execom during its meeting on 21 January 2011.  'Preparatory and mobilization activities were conducted such as the following:1. Purchase of  some of the laboratory supplies such  as  glasswares and chemicals needed in the  experiments.
2.  Acquired quotation for the   fabrication of the microwav  
'Continuing experimental runs are being performed using jatropha and coconut oil using conventional and microwave heating.  The project is 80% complete.
The PCIERD reminded the Project Leader that the project ends by July 15. Based on its accomplishmentpartial runs on of tranesterification using conventional heating were performed using Jatropha oil. This is because the the equipment needed for the mocrowave irradiatiion have not been completely purchased..
2.  Acquired quotation for the   fabrication of the microwav..Continuing experimental runs are being performed using jatropha and coconut oil using conventional and microwave heating.  The project is 80% complete.
The PCIERD reminded the Project Leader that the project ends by July 15. Based on its accomplishment
</t>
  </si>
  <si>
    <t xml:space="preserve">1. A survey on related literature about the enzymatic conversion of triglycerides to alkyl esters was done.
'1. Transesterification reactions on used cooking oil were run using immobilized Pseudomonas fluorescens lipase as catalyst to select the suitable alcohol and optimum temperature of the reaction.
2. Alcohols tested were the following: ethanol,, 1-propan..'1.Optimization of the water content of the transesterification reaction mixture was conducted using ethanol as the reacting alcohol at 38 degrees celsius. Results indicate that as water content increases up to 0.4%,, percent conversion also increases.
</t>
  </si>
  <si>
    <t xml:space="preserve">Cider and Vinegar
Cavite State University (CvSU) has already conducted initial trials for cider vinegar and wine. The yeast being used for the wines are recommended by the UPLB. The wines being formulated are the following:
(1)	White wine – utilizing ....'Taste testing of dragon fruit wine and vinegar.'The request of the Implementing Agency requested for change in project duration from November 03,, 2008 toMay 2,, 2009 to February 01,, 2009 to August 31,, 2009 was approved by PCIERD..'•Target project activities for the period were accomplished such as the following: 
o Packaging materials for wine and vinegar were already purchased from San Miguel Packaging Products.
o Processing facility which includes laboratory was already est
</t>
  </si>
  <si>
    <t>Jam,, Jelly and Puree
Formulations were conducted at pilot scale level. Shelf life analysis is on-going. Photos of the intended new packaging for jam,, jelly and juice were shown to us.
Dragon Fruit Laboratory
CvSU has constructed a new laborator..'A. Technical
• Nutritional and microbiological results were already determined.
• The intellectual property application has been filed by Ms. Olivia Cruz,, the patent agent,, to the Intellectual Property Office. .'There were no problem with regards to the technical aspect of this project...'• Target project activities for the period were accomplished such as the following: 
oPackaging materials for wine and vinegar were already purchased from San Miguel Packaging Products.
oProcessing facility which includes laboratory was already esta..
'The project was not able to conduct all the activities of the project as per gannt chart. Hence a two (2)months extension was requested to conduct the remaining activities. 
Remaining activities were as follows: 
1. Nutritional analysis is still on-go</t>
  </si>
  <si>
    <t xml:space="preserve">Introduction of new project staff(s) to RM development and the conduct of Proficiency Testing (PT) were given in lectures.  Terms of Reference (TOR) were established for the project for implementation.  On the preparation of Reference Materials (RMs) as w..'The following activities were conducted for the Y2 project:
1.  Conducted meeting with the TWG
2.  Prepared RM sample for round two (2) PT
3.  Conducted homogeneity for moisture,, fat,, protein,, ash,, calcium,, iron and sodium
4.  Conducted statistic..                                                                                                  'Collated PT reports,, subjected the data to statistical analysis with the technical and statistical consultants,, verified questionable reports from participants,, prepared database of the PT participants,, tabulated laboratory results and methods used by..'Fifty-three laboratories participated in the Y2 PT,, sixteen of which were DOST laboratories,, 24 non-DOST and 13 foreign laboratories(e.g. Australia,, Indonesia,, Malaysia and Thailand).  As a results of said Proficiency Testing low percentages of "s... 'Prepared and conducted candidate RMs for PT (proximate and mineral),, developed assigned value for both analytes,, prepared SOPs on powdered tonic tonic food drink and benchmark with ILAC G 13 accredited PT provider.
Statistical analysis on-going.
</t>
  </si>
  <si>
    <t>Accomplishments:
Preparation of Proficiency Testing (PT) material for Round 3 (e.g. grinding,, sieving,, packaging) particularly fishmeal,, dried dilis,, labahita,, and dried alamang for proximate analyses.
Conducted meetings with the Technical Working ..'Accompishments:
Preparation (grinding,, sieving,, mixing,, coning,, bedding,, packaging and labeling) of dried shrimp as PT material for Round 3.  These were also subjected to homogeneity test on moisture and stability test prior to distribution to parti..'Accomplishments:
Orientated newly hired staff for the project on Good Laboratory Practices,, Proximate analysis,, Reference Material(RM) development and Proficiency Testing (PT) provision;
Organized and conducted seminar workshop to feedback  results of..'Planned activities for the project were carried out as scheduled.  For this test material,, 7 analytes were sufficiently found homogenous for ash,, fat,, moisture,, protein calcium,, iron and sodium.  When compared with the previous PT given by the FNRI,,</t>
  </si>
  <si>
    <t>No report yet.The following were the significant accomplishments of the project for the first 6 months: 
A. Preparation of samples for the experiment.
Three (3) laterite ore samples were collected from different locations like Palawan,, Surigao and others. XRF anal..'Highlights and Accomplishments
The 2nd year of implementation of the project focused primarily on the kinetics study on the reduction of laterite ores using different reducing agents,, characterization of the properties of the products obtained from the ..'The project leader presented the accomplishments of the DOST-ERDT funded project entitled “Alternative Technology for Processing of Laterite Ores: Fe-Ni Production” in which the project has attained 95% of completion in its 1st year of implementation. The</t>
  </si>
  <si>
    <t xml:space="preserve">Conducted Pre-implementation Meeting last October 27,, 2008 9:00A.M. at PCIERD Conference Room (Rm303). 'A letter addressed to the proponent dated January 30,, 2009 was forwarded to UPD: The following should be submitted by the proponent:
     1) List of project personnel to facilitate the processing of the Administrative Order to be processed by PCIERD.'1. The project is on its second year of implementation and the significant accomplishments of the project are as follows: process development and process parameter determination as pretreatment for ethanol distillery wastewater,, sugar,, paper mill,, rest..'The first year of project implementation has accomplished 90% of its targeted activities for Year 1 and the project focused mainly on the following activities: a). Determination of Wastewater Profile; b). Process Development and c). Equipment Design and O..1. The project is on its second year of implementation and the significant accomplishments of the project are as follows: process development and process parameter determination as pretreatment for ethanol distillery wastewater,, sugar,, paper mill,, rest..'The first year of project implementation has focused mainly on the following activities: a). Determination of Wastewater Profile; b). Process Development and c). Equipment Design and Operations. The following are some of the details of accomplishments don..'The project was able to determine the following:
A. Treatment of Azo Dye and Textile Processing Wastewater Using Biological Process and Ozonation - Actual textile wastewater is provided by Saffron Philippines Inc. in Dasmariñas,, Cavite.
1. Batch Tr.
</t>
  </si>
  <si>
    <t>•	Technical journals and other reading materials like ASTM Standards have been collected and compiled. 
•	State-of-the-art reports entitled Precast Panels and Accelerated Weathering and Outdoor/Natural Exposure Testing of Building Sealants have been co..'Jointing method and joint sealant technologies are being reviewed. Interview with companies involved in technologies related to sealants,, jointing methods and precast panel production are being conducted. Specification of equipment is being prepared part..'- 4 major equipment for PR,, most of the equipments are already available
- conducting more research studies
- a number of the equipments needed for the project will depend on the construction of the facility,, however,, the construction of the said fac</t>
  </si>
  <si>
    <t>Accomplishment as of March 22,, 2009 per submitted MIRDC report 
Purchasing of supplies and materials—70%
Design Activities-----------  100% (Sand Blasting Equipment)
Accomplishment reports were requested twice. There was a significant delay in t..'Functional testing of machine to be monitored..</t>
  </si>
  <si>
    <t>in terms of semi-commercial pre-treatment of pineapple and banana fibers,, both fibers were subjected to degumming treatments in piot scale.  The properties of raw and treated fibers were analyzed to determine their suitability for non woven produciton.  '1. Last stages of the assessment on the processing efficiency of pure pretreated fibers using the facilities of a private spinner
2. The finishing trials on the developed nonwoven fabrics was started / conducted.
3. Training of PTRI technical staff on h...'200 kgs each of pineapple and banana fibers and the corresponding chemicals (alkali,, acids,, auxiliaries,, softening agents) were soirced/procured.  the purchase request for one unit laboratory sized needle puching machine has been approved and warded to... '1. Finishing trials on the developed nonwoven fabricsis on the last stages.
2. An on-going test on the property of the developed nonwoven fabrics is currently being conducted
3. Dyeing of fabrics to suit the requirement specified by the TOYOTA Motors Ph</t>
  </si>
  <si>
    <t>the rpoject completed the cutting,, blending,, carding,, drawing of 20% pina blended materials ready for process in roving frame.  the following equipment were awarded to the suppliers:
168 Paragon Knitting machine
SDL Atlas color blindness kit,, Hue ..'the project purchased 150 kg pina fibers,, 50 kg of softener and completed bid evaluation for the 1 unit knitting machine.  the project also prepared PR for the following equipment:
1 unit color blindness test chat kit
1 unit hue trest kit
1 unit mic..'1. Testing evaluation of the processed fibers was completed:
* Roving
*Spinning using 1kg samples
* Knitting trials for single feeders with capacity of 20 yards
2. Production of the 280 kg capacity yan  started (knitting machine) using the 80% - 20%..'Trial spinning of 20% and 10%  pina blended yarns aand trial spinning of polyester/pina (80%/20%) was completed.
The yarn recovery was computed to be at 85%
Stareted the fabric production using the single feeder knitting machine.'Production of the 20%-80% piña/polyester blended yarns:
1. Produced 30 kgs (90 cones) for the 20 gg circular knitting machine
     * the twist per inch of the single yarn has to be increased to withstand the tension during the yarn feeding
2. Produ
The yarn produced wa</t>
  </si>
  <si>
    <t xml:space="preserve">Highlights of Accomplishments:
1.	Bidding and Procurement of Equipment and Laboratory Supplies
2.	Conducted training for project personnel (DNA Extraction,, Biomass Analysis,, etc.)
3.	Analyzed composition of Sweet Sorghum and Sugarcane Feedstocks
 . 'Highlights of Accomplishments:
For the period November to January,, the project activities that were done include the following:
1. Rumen fluid collection
2. Collection,, oven-drying,, grinding and composition analysis of substrates
3. Start of pret.. 'Highlights of Accomplishments:
1. Analyzed composition of sweet sorghum bagasse,, sugar cane bagasse,, and rice straw in terms of % Total Solids,, % Extracts,, % Holocellulose,, % Hemicellulose,, and reducing sugars content
2. Conducted hydrolysis exp.. 'Reported accomplishments were still below than the targeted output of the project.  The proponent identified the following problems,, which caused delay in conduct of activities:
a. Slow processing of procurement documents for equipment,, supplies and </t>
  </si>
  <si>
    <t>1. Enhancement of processing center with the construction of the briquetting kiln and installation of the charcoal pulverizer
2. Produced 300 kg briquettes with chichacorn effluent and corn starch as binders
3. Conducted in-house training for the field ..'1. Established briquetting processing facility consisting of  charcoal shredders,, a manual compactor,, and mechanized briquettor. The facility was constructed beside the e-kawayan center (another PCIERD-monitored project) which is the source of raw mater..'• In contrast to the impression given by Dr. Malab during the Oral Presentation on 25 February 2011 to DOST,, the mechanized charcoal briquette machine still needs finetuning and is yet to be tested. When asked about the data presented on the comparison b.</t>
  </si>
  <si>
    <t>ATTENDEES:
MS. MARIA TERESA DE GUZMAN - DOST-SPU
MS. TERESA MARIE CHAN - DOST - TECHNICOM
MS. MARIA ELEONOR C. COSICO - DOST-TECHNICOM
MS. FE T. GARCIA – DOST-PCIERD
MR. JOSEPH R. ESCORIAL – DOST-PCIERD
ENGR. NIÑALIZA H. ESCORIAL – DOST-PCIERD
ENGR.                                                                                                                              'The first 10 months of project implementation has focused mainly on the following activities: a). Baseline information gathering of beneficiary companies and communities; b). Conduct of CP Assessment in 9 Companies; c). Preparation of 9 CP Updates and Dev</t>
  </si>
  <si>
    <t>The expected output for the quarter has been accomplished based on the project framework.
-a system for processing of chickpea to chickpea flour was established
-physico chemical analyses were conducted.. 'Chickpea is a newly introduced crop in the Philippines particularly at Benguet State University (BSU). Seeds have been granted by International Crops Research Institute for the Semi-Arid Tropics (ICRISAT) based in India. Various cultivars are being mass p. 'Project Monitoring: “Development of Chickpea (Garbanzos) Nutri-Food Products” and “Chip Production from Local Potato Varieties
Highlights of the Meeting:
The project leaders for the two (2) Benguet State University (BSU) PCIERD funded projects was r.. 'Physico-chemical analysis of chickpea flour was conducted.          
Developed puto and cookies from chickpea flour and standard process for flour processing.          
Established 20% wheat flour substitution for cookies and 10-15% rice flour for puto,</t>
  </si>
  <si>
    <t xml:space="preserve">1. The project has been completed successfully with the symposium.
2. The two-day scientific meeting was held last October 2 and 3,, 2008 in the Quezon Ballroom of the Sulo Hotel in Quezon City.
3. The Roundtable Discussion (RTD) on Mining and Minerals </t>
  </si>
  <si>
    <t xml:space="preserve">Acquisition of new equipment (Trimble GPS) on going. Campaign team using existing PHIVOLCS equipment for baseline data gathering. 
 'Equipment acquisition is on-going for continuous (fixed) GPS stations; construction of GPS stations along Cotabato-Sindangan Fault about to commence. 'Acquisition of new equipment (Trimble GPS) on going. Campaign team using existing PHIVOLCS equipment for baseline data gathering. 'Year 1 of project implementation near completion using old PHIVOLCS equipment. Acquisition of new equipment (Trimble GPS) still on going but delvivery is expected after June 2010. 
</t>
  </si>
  <si>
    <t xml:space="preserve">APPROVED the request for the extension of the submission of Terminal Report to be able to include the following activities:
•	Quality evaluation of the cassava grates and flour produced at the cooperator’s site in Bohol
•	Results of the flour and dough .. 'Dr. Daniel Tan presented the accomplishments of the following components of the project:
o Component 1: Fabrication of the existing cassava grates and flour processing system,, scaling-up of the dryer,, and commercial-scale production of dried cassava gr.. '
This project aims to commercialize the production and utilization of the different food products from cassava flour and grates with a cooperator from Bohol island,, where there is already an existing cassava-based food products processing set-up run by..'Component 1:
The fabrication of equipment was only started in November due to the delay in the arrival of materials. Construction of the plant in Bohol has begun last January. 
Component 2:
Initial physicochemical and microbial  tests on the produced.. 'Component 1: Fabrication of the existing cassava grates and flour processing system,,  scaling-up of the dryer,, and commercial-scale production of dried cassava grates,, and flour in Bohol    
Completed fabrication of all machines for flour and grates p.. Component 1:
- Fabricated machines will be transferred to the cooperator's site in Tagbilaran City after completion of the modifications based on the results of the tests by AMTEC in July.  'Attendees:
1. Dr. Daniel Leslie S. Tan – Project Leader,, VSU
2. Dr. Julie D. Tan – Project Component Leader,, VSU
3. Mr. Arnold L. Labunog – General Manager,, Jojie’s Bakeshop
4. Ms. Ma. Carmen Labunog – Operations Manager,, Jojie’s Bakeshop
5. Engr
Component 2
- Completed initial tests of the flour produced,..'The Project Team has already achieved the following targets for each component:
Component 1
1. Completed fabrication of all the machines for flour and grates processing: washer,, grater (500kg/hr),, spinner (12 kg/batch in 5 minutes),, pulverizer (1,,  'The following reports were submitted:
1. Semi-Annual Progress Report for the period 01 July – 31 December 2011
2. Semi-Annual Technical Report for the period 01 July – 31 December 2011
3. Quarterly Progress Report for the period 01 July – 30 September   ... 'The Progress and Financial Reports as of 31 March 2012 were submitted.
'As of 31 March 2011
Component 1:
All the equipment units are already fabricated except the drum dryer which is expected to be completed by the end of April. AMTEC-UPLB will evaluate the equipment by the 3rd week of May. Meanwhile,, the design for the 
</t>
  </si>
  <si>
    <t>Documentation of local building systems are being conducted. The purchase oreder of Biaxial Shaking Table System amounting to P44.0 Million has been released,, however,, payment needs the approval of the Bangko Sentral ng Pilipinas (BSP). 'Three subtopics under the project are currently being investigated by undergraduate students: 1) structural testing and analysis of a scale-model RC beam considering dimensional analysis and similitude,, 2) structural strength comparison of conventional R.. '- Report finished on alternative building system in the Philippines
- 2 major equipments for delivery
- shaking table would arrive in UPD in August 15
- software (ansys and labview) are already being utilized as well as the data acquisition system to t</t>
  </si>
  <si>
    <t xml:space="preserve">
•	Gathered technical specifications for Vertical Fire Test Furnace System and Bench-type Furnace and did documentation of test protocols for fire testing,, combustion analysis,, and fire event simulation. Test protocol submitted for the 3rd ERDT Confere.. '- 3 major Equipment for PR
- test protocols were done but actual testing will depend on the equipment (vertical fire test furnace),, conflicts with new COA terms for the procurement is delaying the implementation of the project. UPD will then have to loo..'ASTM standards/specifications are being reviewed. Protocols,, terminologies and other related literatures were documented. Procedures for use of Vertical Furnace equipment is being drafted.</t>
  </si>
  <si>
    <t xml:space="preserve">The project was able to process more biosorbents,, conducted adsorption and desorption experiments and started prototype development. A comparative analysis in terms of adsorption and desorption of Lead (Pb) between Sargassum and Turbinaria plants collect.. 'The program is in its first semester of implementation. For the first year of implementation,, priority is on developing technologies for improved waste management. Cleaner or better technologies for the extraction of valuable minerals/metals that could l.. 'The program is in its second semester of implementation. For the first year of implementation,, priority is on developing technologies for improved waste management. Cleaner or better technologies for the extraction of valuable minerals/metals that could ..'The third year of the project aims to: (1) test the reusability of the biosorbents from T. ornate and Sargassum sp. For adsorbing and desorbing Cu,, Pb and Cd metal ions from prepared single metal solutions and actual waste water from mine tailings; and (.. 'The program is on its third year of implementation. Four (4) of the projects in the program are centered on developing technologies for improved waste treatment (Project A,, B,, C and G) while the other three (3)   projects (Project D,, E and F) will prov.. </t>
  </si>
  <si>
    <t>Assessment of potential sites on-going.
Acquisition of funds for procurement of necessary equipments on-going.'The current velocity measured at the first site was analyzed and interpreted.  Since the requirement of the technology provider is 3m/s,, it was decided to transfer the device to another location in the same area.  The second location measurement was carr.'After the assessment of Tañon Strait,, San Bernardino Strait was assessed next where the Acoustic Doppler Current Profiler (ADCP) was deployed. Two sites were selected namely at Timon Timon and the Parola. The highest average current velocity obtained was.'The first site assessment was undertaken along Lioan shoreline in Santander Cebu. The current measurement device,, which is an argaunot XR model was deployed about 100 meters from the shoreline and a depth of less than 30 meters.  Initially,, the measurem.'Phase I
The first site assessed was along Lilo-an shoreline in Santander Cebu. Three (3) deployments have been conducted in the area using an argaunot XR model Acoustic Doppler Current Profiler (ADCP) which is 100 meters from the shoreline and a depth of.'PCIEERD team reminded Dr. Anthnoy S. Ilano,, Project Leader,, that the project will officially end on December 31,, 2010. The body agreed that in able to utilize the remaining P6,,000,,000 DOST-GIA fund,, the project should be subjected for reprogramming . 'The project was presented to DOST-EXECOM for the approval of the reprogramming.</t>
  </si>
  <si>
    <t>The project is currently suspended due to the unavailability of mangoes. Implementation will resume on 01 November 2012 – 28 February 2013 for the testing of the developed gadgets. 
o	Engr. Lomboy showed the prototype of the improved mango fruit bagger a.'Design and Fabrication of the Mango Fruit Bagger and Picker
The previous design of the mango fruit bagger was modified to contain three cylinders for bagging. The designed picker is a scissor-type with curved blade and spring to return the blade to cutti..1. Completed survey on the mango production practices of mango growers in Pangasinan.
    - The practice of bagging is not widely used in Pangasinan. Only insecticides and fungicides are used to prevent infestation. Most of the farmers are using manual h..</t>
  </si>
  <si>
    <t>1. Completed design and submitted blueprint of the automated hot water treatment (AHWT) facility with the following specifications (at 10min immersion at 55°C):.'The Project Team has completed 90% of the whole AHWT system. The temperature and speed controllers will be completed when the digital LED display are placed. Alignments,, painting,, and other finishing touches are the remaining work to be done. 
Testin...'Highlights:
• The meeting was attended by The Project Leaders,, Engr. Samuel S. Franco and Engr. Thomas D. Ubiña of MMSU,, PCIEERD Deputy Executive Director Engr. Raul C. Sabularse,, ITDD Chief Engr. Niñaliza H. Escorial,, and technical monitors Ms. Grac..'Appraisal/Assessment 
The Hot Water Treatment (HWT) is one of the accepted quarantine techniques in the world. It is effective in controlling the two major diseases of mango,, namely anthracnose and stem-end rot. Existing HWT facilities in the Philippi...'Accomplishments:
The Project Team has completed 50% of the fabrication of the whole AHWT system. The main components of the AHWT are as follows: (1) controllers,, (2) heaters,, (3) hot tank,,  (4) geared motor,, (5) conveyor buckets,, (6) conveyor table ..'1. Completed 100% of the fabrication of the AHWT system. The system is already operational with time-temperature and conveyor speed controllers. Only minor modifications remain to be done.  The AHWT is capable of treating about 1.5 tons of mangoes for 1 m</t>
  </si>
  <si>
    <t>The Project Team was able to repair the dehumidified which malfunctioned while testing the equipment. During the monitoring last 05/09/2012,, 32kg mangoes were loaded for testing. However,, it was found out that only a portion of the heated air passed thr.'As agreed during the meeting with the Project Leader at MMSU,, the Project Leader will be suspended effective 01 August – 31 December 2012 due to the unavailability of mangoes for testing. ..'The heat pump dryer and cooler have been improved specifically the dehumidifier to suit the requirements of the cooperator.  Trials without load was also conducted.  Preliminary trials is being conducted at MMSU prior to field testing of the equipment at ..</t>
  </si>
  <si>
    <t>Materials were procured.
Different formulations of libas mixture were produced.
Sensory tests on color,, flavor,, and general acceptability were conducted.
Determination of citric acid concentration and pH were performed.
Tests of proximate analyses a.. ' 1. Formulation/Cost of Mixture
-Mix developed is powdered,, dried lubas leaves cmbined with other ingredients
-4 formulations tested: 25%,, 50%,, 75% and 100% lubas leaves
-Control: Commercial seasoning mix
-no computed estimated cost
2. Test Anal</t>
  </si>
  <si>
    <t xml:space="preserve">- Equipment purchase on going.
- Collection of related works and encoding of geochemical database
- Preliminary core description and subsampling                                                           - Equipment purchase on going.
- Collection of related works and encoding of geochemical database
- Preliminary core description and subsampling                                                                                        - Awaiting delivery of some reagents
- Purchase of Microanalytical balance pending; awaiting approval for realignment
- Tephra samples being prepared
</t>
  </si>
  <si>
    <t xml:space="preserve">    -  Conveyor Speed : 3.77 in/min</t>
  </si>
  <si>
    <t xml:space="preserve">Equipment purchase on going.'- Equipment purchase on going. 
- Awaiting delivery of some reagents
- Purchase of Microanalytical balance pending; awaiting approval for realignment
- Tephra samples being prepared 
</t>
  </si>
  <si>
    <t xml:space="preserve">    - Temperature : 55°C ± 1</t>
  </si>
  <si>
    <t>nearing completion this month..'FPRDI requested the implementation date to start onJanuary 15,, 2010 as they just recieved the first quarter release. 
List of official project personnel was requested to the project leader through an email reminder.</t>
  </si>
  <si>
    <t>1.	Acquired a 1000 kg/day capacity aerobic bioreactor (Status / For inventory)
2.	The decomposition of organic wastes from Barangay Nazareth,, Cagayan de Oro City was hastened to within a month to mass produce natural compost fertilizer (Technical data o</t>
  </si>
  <si>
    <t>Pre-Implementation Meeting
Minutes of the Meeting
Pre-Implementation Meeting of the Project,, “Setting-up of Processing Facilities for the Production of Flours Made from Root Crops,, Cereals,, Legumes,, and Vegetables
Office of the Executive Direct.. 'Major Accomplishments:
1. Completed renovation of the processing facility at TRC Mabalacat Technocenter in Pampanga in compliance with Good Manufacturing Practices (GMP) and GMP training of plant personnel 
2. Installed and commissioned operation of                                                                  TRC
-Hired one accounting clerk
-fabricated two lines of equipment and their deliveries
-identification of suppliers of raw materials
FNRI
-
-renovation of the TRC production plant in Mabalacat,, Pampanga                                   '- Continuation of installation/debugging and trial run for the squash flour line. Rectification of the identified debugging problems on the cassava/camote four line is not yet finished.
Status of FNRI equipment:
- PO awarded for the computer-controlle                                                                            'FNRI:
-necessary equipment for the production of alternative flour were determined
-necessary laboratory equipment for studying quality attributes of alternative flours were determined
-equipment from list of accredited suppliers were canvassed
-tec                                                                                                                                ' TRC
Five trial runs were supervised; Supplies and manpower were provided for the debugging of the equipment for flour processing.
A report on the results of the debugging activities (time and yield) was submitted and discussed with the project team.
C.... 'FNRI already completed the purchase of the computer-controlled dough analyzer. The Flour Quality Analyzer is for commissioning while the multi-purpose forming/filling machine is still for rebidding. Based on 5 trial runs,, the capacity of the drum dryer w... 'TRC deferred the preparation of a marketing plan since the production capacities have not yet been established. The cassava/camote line is still undergoing modifications which is expected to be completed by the end of May. Production capacity of the squas... '1. Completed debugging of squash flour processing. All equipment of the cassava/camote flour processing line are within the target capacities except for the drum dryer which has a target capacity of 50 kg/hr. The actual capacity only averaged at 7-8 kg/hr..
1. Installed and commissioned operation of two (2) flour processing lines. The squash flour line has a production capacity of 61 kg/8h while the cassava flour line has a production capacity of 62 kg/8h. The target production capacity of the 2 processing.. 'Setting-up of Processing Facilities for the Production of Flours Made from Root Crops,, Cereals,, Legumes,, and Vegetables
Presentation of Accomplishments
22 May 2012,, 9:00 am
PCIEERD Conference Room
Attendees:
1. Mr. Abelardo F. Valdez – TRC-DOST</t>
  </si>
  <si>
    <t xml:space="preserve">Actual accomplishments for the period 17 October 2011 to 16 October 2012 were as follows:
1.	Ten (10) microbial strains that were initially screened for their saccharification capabilities via pure culture inoculation in low amylase rice variety (NSIC .. '1st Quarter: 17 October 2011 - 31 December 2011
Highlights of accomplishments:
1. Isolated new molds (4) and yeast (1) from local Ifugao and Baguio bubod
2. Renewed three (3) molds and two (2) yeasts isolates from previous study of the proponent.. '2nd Quarter: 01 January 2012 – 31 March 2012
Highlights of Accomplishments:
1. Screened the four identified potential strains for their saccharification capability via pure culture inoculation in two low amylase rice varieties (Red Rice and Malagkit.. '3rd Quarter: 01 April 2012 – 30 June 2012
Highlights of Accomplishments:
1. Prepared freeze-dried starter cultures using the three selected strains (Ba-M1,, R. oryzae,, and S. fibuligera) and tested their saccharification capabilities as individual 
</t>
  </si>
  <si>
    <t>The project team coordinated with the two (2) companies namely: Rapu-Rapu and Coral Bay Nickel Corporation for the provision of wastewater samples. The group conducted its sampling in Rapu-Rapu Island. Different sampling points were considered such as bef.. The research group has already finished identifying the specific company that will find the process useful for design considerations. This was done by visiting a specific company,, determining their present process in the plant,, technology being employed.. 'The program is in its first semester of implementation. For the first year of implementation,, priority is on developing technologies for improved waste management. Cleaner or better technologies for the extraction of valuable minerals/metals that could l.. 'The program is in its second semester of implementation. For the first year of implementation,, priority is on developing technologies for improved waste management. Cleaner or better technologies for the extraction of valuable minerals/metals that could . 'The program is on its third year of implementation. Four (4) of the projects in the program are centered on developing technologies for improved waste treatment (Project A,, B,, C and G) while the other three (3)   projects (Project D,, E and F) will prov. 'In the first year of the project,, it was able to modify the nanoclay material and improved its ability to remove toxic heavy metal,, i.e. arsenic,, and defined certain conditions at which it will be able to function at its best.  In the second year,, the</t>
  </si>
  <si>
    <t xml:space="preserve">The project team continued the coco peat filter bed reactor simulations installed in UP. A Ph. D student working under the project is coordinating with a small-scale mining company in Paracale,, Camarines Norte for the installation of the actual coco peat..'The program is in its second semester of implementation. For the first year of implementation,, priority is on developing technologies for improved waste management. Cleaner or better technologies for the extraction of valuable minerals/metals that could ..The program is in its first semester of implementation. For the first year of implementation,, priority is on developing technologies for improved waste management. Cleaner or better technologies for the extraction of valuable minerals/metals that could l..'For the second quarter,, the project is expected to: 1. Be able to design a prototype set-up of a filter bed using coco peat as sorbent material and (2) To establish linkage with small scale miners.
1. The fabrication of the Coco Peat Filter Bed Reacto..The program is on its third year of implementation. Four (4) of the projects in the program are centered on developing technologies for improved waste treatment (Project A,, B,, C and G) while the other three (3)   projects (Project D,, E and F) will prov...'This research aims to design an actual filter bed using coco peat material. It will also evaluate if the sorption qualities of the material are significantly improved. From initial studies conducted by the proponent,, it has been shown that coco-peat has </t>
  </si>
  <si>
    <t xml:space="preserve">The program is in its second semester of implementation. For the first year of implementation,, priority is on developing technologies for improved waste management. Cleaner or better technologies for the extraction of valuable minerals/metals that could . 'The program is in its first semester of implementation. For the first year of implementation,, priority is on developing technologies for improved waste management. Cleaner or better technologies for the extraction of valuable minerals/metals that could l. 'Highlights of accomplishments:
1. Characterization,, bench scale flotation runs and optimization runs for tailings coming from the following areas: (1) Benguet (Baguio Camp 6),, (2) TVI and (3) APEX Mining Companies.
2. Completed purchase of equipment.                                                                             The project is expected to determine the feasibility of a small-scale operation for the recovery of valuable minerals,, apply cleaner production to minimize the generation of solid waste disposed into the tailings,, simplify the process of recovering the </t>
  </si>
  <si>
    <t>The project aims to develop an alternative process of extracting gold from ores using flotation/gravity concentration technologies. The project will addressed technology limitations of small scale mining through the proper application of technology to all.. 'The program is in its first semester of implementation. For the first year of implementation,, priority is on developing technologies for improved waste management. Cleaner or better technologies for the extraction of valuable minerals/metals that could l..  'The program is in its second semester of implementation. For the first year of implementation,, priority is on developing technologies for improved waste management. Cleaner or better technologies for the extraction of valuable minerals/metals that could .. 'The following are the highlights of accomplishments for the period:
1. Determined the occurrence of gold and liberation size of the gold particles using ore microscopy. Procurement of fine polishing cloths which will ensure more detailed and clear view. 'The program is on its third year of implementation. Four (4) of the projects in the program are centered on developing technologies for improved waste treatment (Project A,, B,, C and G) while the other three (3)   projects (Project D,, E and F) will prov. 'The project aims to develop an alternative process of extracting gold from ores using flotation/gravity concentration technologies. The project will address the technology limitations of small scale mining through the proper application of technology to a. 'The project aims to develop an alternative process of extracting gold from ores using flotation/gravity concentration technologies. The project will addressed technology limitations of small scale mining through the proper application of technology to all.</t>
  </si>
  <si>
    <t>A seminar-workshop with the stakeholders (small-scale miners,, MGB-CAR,, EMB-CAR and PCIEERD/DOST) was conducted in Baguio City to validate the findings generated by the project and give recommendations for the benefit of the small scale mining industry i.. 'The project has presented preliminary synthesis of findings from the information/data gathered using survey forms from the small-scale mining industry. The project has identified priority needs or areas of interventions for the small-scale mineral industr.. 'The program is in its second semester of implementation. For the first year of implementation,, priority is on developing technologies for improved waste management. Cleaner or better technologies for the extraction of valuable minerals/metals that could .. 'The program is in its first semester of implementation. For the first year of implementation,, priority is on developing technologies for improved waste management. Cleaner or better technologies for the extraction of valuable minerals/metals that could l..'The program is on its third year of implementation. Four (4) of the projects in the program are centered on developing technologies for improved waste treatment (Project A,, B,, C and G) while the other three (3)   projects (Project D,, E and F) will prov..'The project presented preliminary synthesis of findings from the information/data gathered using survey forms from the small scale mining industry particularly gold jewelry making companies. It was reported that one of the root causes of the problems bese</t>
  </si>
  <si>
    <t>The conductivity meter,, glasswares and chemicals were already purchased. The design of EPD set-up was completed including the fabrication of mounted electrodes and installation of the AUTOLAB Potentiostat. The yield from filtration and sedimentation was ..'During the first year,, the project team was able to identify a specific location from where raw clay containing montmorillonite can be obtained.  This was achieved after a series of sample collection from two different sites,, characterization and analys..'The program is in its first semester of implementation. For the first year of implementation,, priority is on developing technologies for improved waste management. Cleaner or better technologies for the extraction of valuable minerals/metals that could l.. '
The program is in its second semester of implementation. For the first year of implementation,, priority is on developing technologies for improved waste management. Cleaner or better technologies for the extraction of valuable minerals/metals that coul.. 'For the 2nd quarter of the 3rd year of the project,, the following were the accomplishments:
1. Determination of bulk voltage,, pH,, and conductivity of various clay slurries.
2. Characterization of the clay slurries in terms of:
a. Bulk voltage vs.. 'The program is on its third year of implementation. Four (4) of the projects in the program are centered on developing technologies for improved waste treatment (Project A,, B,, C and G) while the other three (3)   projects (Project D,, E and F) will prov.. 'This research aims to develop and optimize a purification method to obtain polymer grade montmorillonite from the raw material sources available in the country and utilize this in the preparation of nanocomposite material. In the second year,, the project</t>
  </si>
  <si>
    <t>Project Monitoring: “Development of Chickpea (Garbanzos) Nutri-Food Products” and “Chip Production from Local Potato Varieties” 
Highlights of the Meeting:
The project leaders for the two (2) Benguet State University (BSU) PCIERD funded projects was.. 'Nine (9) potato varieties were screened for high yield (&gt;20 tonnes per hectare),, dry matter content (&gt;20% dry matter content) and incidence of browning (low)
Four (4) potato varieties were evaluated for processing,, 2 has the best sensory characterist.. 'Potato is constantly increasing every year however the local supply of potatoes could not satisfy the demand. In addition,, potato varieties that are being grown do not possess high dry matter content,, the required characteristic for chip processing. Bec.. 'The targets for the 1st month was achieved. 
-potatoes for analysis and assessment for % dry matter and % recovery were collected from farmers
-preliminary assessment for % dry matter and % recovery were accomplished</t>
  </si>
  <si>
    <t>PCIERD has actively participated for the passage of the Tech Transfer Bill. The Bill is currently under deliberation in the Senate. 
Issues that have been addressed in the Bill:
•	 Ownership of Intellectual Property
•	 Sharing of Income
•	 Technolog</t>
  </si>
  <si>
    <t xml:space="preserve">No reports submitted yet since funds were only received by Council today,,'Initial funds amounting to P 50M was released to 7 RDIs last December 2008. Low utilization is expected or low target accomplishments but as agreed during project meetings,, the team should submit the 1st and 2nd quarter financial reports as reminded in o..'PCIERD acknowledged submitted semi-annual reports of the project. 
The following are the documents not found in the submissions:
ASTI
1. Signed Framework for Y2 
2. Semi-annual Financial report (Aug 15,, 2008 – December 31,, 2008)
FNRI
3. Revise..'The RDIs requested for first realignment of the project. All necessary documents required for evaluation of
realignment request were checked...'PCIERD endorsed the request for 1st realignment to SPU. All quotations,, proposed line item budget and financial reports were attached in the letter...'PCIERD conducted equipment inventory and project monitoring with RDIs on the following dates:
1. ASTI - May 
2. MIRDC - June 10,, 2009
3. PTRI - June 11,, 2009
4. FNRI - June 23,, 2009
5. ITDI - June 26,, 2009
The team from PCIERD consists of repr.. 'PCIERD endorsed the request for 2nd realignment of the project. Also included in the submitted documents to SPU is the plan of use for Scanning Electron Microscope of FPRDI which was required from the group last DOST-EXECOM meeting..
The RDIs that request..'The Y3 proposal of the project was approved during PCIERD Senior Staff meeting yesterday. 
Comments of the Senior Staff on the proposal are as follows:
1. Present updated list of fund utilization (as of July 31,, 2009) 
2. Include the kinds of services..'The 3rd Quarter Progress and Financial reports were submitted to PCIERD. 
Project targets were not achieved due to insufficient fund releases.
'The funds released to the project is only P78M out of P207M total budget. PCIERD requested the Office of Undersecretary for R&amp;D to closely monitor release of funds since the project is already on its 8th month of implementation. Delays on release of fund 
'The Y3 proposal was tabled during PCIERD GC.
The GC members approved the proposed budget of P 200M.
However,, there were questions raised regarding low utilization of funds for ASTI,, FNRI and PNRI.
Overall,, the project team did a good job of enhanc..
'The Y3 budget was tabled for DOST-EXECOM approval. Sec. Alabastro inquired on the approved 3-year budget of the project. She insisted that the group should work only within the remaining allocated funds of P 95M under DOST-GIA and instructed PCIERD to scr.. 'Final Y3 Lib was forwarded to SPU,, together with Y2 Annual financial reports. </t>
  </si>
  <si>
    <t xml:space="preserve">Based on meeting/monitoring visit to the coco coir processing facility in Baler,, the operator,, Mr. Panes,, do not know the details of the project in as much as everytime he made an inquiry,, the latter needs to call the office in Manila to get informati.. 'during thePMT meeting held at the MIRDC,, PCIERD stressed out that the project team needed to submit all the reports (1st,, 2nd and 3rd Qtr) financial reports.   Dr. JC Sicat of DOST III mentioned that ASCOT will be submitting the remaining reports within.. '
• An equipment audit and assessment funded by the DOST thru the following projects were conducted last June 24-26,, 2009 by representatives from DOST-SETUP,, MIRDC,, ITDI,, DOST III and spearheaded by PCIERD:
1. Field Testing of New Parameters and Te..'11th Aurora Project Management Team Meeting
Metrology Conference Room,, DOST Complex,, Bicutan,, Taguig City
December 17,, 2009 
Attendance: 
Dr. Nuna E. Almanzor  Director,, ITDI 
Dr. Severino Bernardo  Dep. Director,, ITDI 
Ms. Nelia </t>
  </si>
  <si>
    <t>On 07 April 2011,, the project extension and an additional release funds was approved by the DOST-EXECOM. The additional funds will be used to purchase the 49 remaining vehicles in accordance with the original proposal. Moreover,, the Implementing Agency ..'1. On 19 March 2012,, DOST 7 requested for another one year project extension and the use of unexpended balance amounting to P1,,072,,451.14 for the procurement of LPG kits for the test vehicles.
2. On 21 March 2012,, the PMT endorsed the request subject..'• Delivered a total of 33 Suzuki Alto units,, two per DOST Regional Office and one for PCIEERD
• On-going monitoring of the vehicle performance and other parameters.
• Further delays in assigning the vehicles for the use of PSTO’s caused delays in data ..'1. Some of the regions did not fully comply in submitting the agreed vehicle monitoring reports as stipulated in the MOA. 
2. As per MOA,, at 5,,000 km,, LPG kits should have been installed on the vehicles particularly those at the regions/PSTOs that hav</t>
  </si>
  <si>
    <t>Comments on the 3rd Quarter Progress report was communicated officially. 
The project is on track with its targets for the quarter. In fact,, the total trainings attended for the quarter exceeded the target. However,, seminars on Root Cause analysis,, 'The Project Team is keeping up with its scheduled project activities for the first quarter.
However,, only one target activity was fully achieved but the rest were almost accomplished such as conduct of trainings wherein only 11 out of 13 trainings were .. 'Refer to first quarter assessment..'The second quarter technical report was submitted to PCIERD. 
3 out of the 5 target activities were fully accomplished for the quarter.
The 2 activities that has no significant progress yet includes the conduct of implementation 
and certification audi..'The quarterly meeting with Dr. Danilo Pilar and Ms. Evelyn Gallardo was held at PCIERD Conference Room.
Problems on delayed documentations for some DOST ROs were discussed,, as well as the delayed implementation of 
QMS for PNRI and SPU. With these th.. 'Refer to second quarter assessment ..'Renewal for Y3 of the project is approved by GC members.
Sec. Estrella Alabastro suggested to include other DOST Service Institutes beside PAGASA 
such as TAPI,, STII,, SEI and PHIVOLCS who are willing to be ISO 9001 certified. 
She said that Y4 for th..'MIRDC submitted the annual technical and financial reports for Y2.
Almost all targets were accomplished by the team except that 2 of the target agencies (DOST 8 and DOST 3) to be ISO 9001 certified were not able to do it in Y2. The said agencies have n..</t>
  </si>
  <si>
    <t>The second batch of sampling visits were scheduled on the lat quarter of 2008.  for the month of september,, 4 plants were visited for sampling.  the remaining two faiclities are shceudled on november both located in camarines norte.  the sensory evaluati..'the accomplishments in terms of physicochemcia testing conducted by the project team from the completion of the first batch of samples and the ongoing second batch of samples are the following:
monitoring of FFA/PV/MC at different storage period and te.. '1. Process Differences:
a. Fermentation process without heat is less accepted by sensory panellists. Initial physico-chemical and microbiological test showed that this sample failed the interim PNS parameters (FFA,, MC and micro). The representative samp..'A technical review for all VCO projects were conducted with the TAC for VCO.  For the quality assessment study,, the project team presented the initial results of the first batch of samples.  on the chemical analysis,, the significant deterioration rates ..</t>
  </si>
  <si>
    <t>The project has accomplished 30% of its targeted activities which mainly focused on the following:
1. Conducted Fieldwork last December 26-29,, 2011 for data gathering / baseline information.
2. Groundwater monitoring is still on-going on a semi-monthly.. 'The project has accomplished 50% of its targeted activities which mainly focused on the following:
1. Conducted and accomplished the following activities:
a. Discussed with Mr. Sancho Maborrang,, Assistant Director for Operation of the DOST Region II Of.. 'The following activities were conducted during the fieldwork which was participated by the following: (1) IAEA Expert,, Dr. Matthew Kozak; (2) Drilling and Site Characterization Consultants; (3) Project Team consisting of interagency TWG; (4) Monitoring/F</t>
  </si>
  <si>
    <t xml:space="preserve">o	Out of the twenty technologies identified during the start of the project only thirteen technologies were in the final list of technologies for roll out. RDIs have dropped the technologies from the list that already have adoptors.
o	They are currently </t>
  </si>
  <si>
    <t>Pre-Implementation Meeting
1. The meeting was attended by the following: 
- from SSU:
1. Dr. Felisa Gomba - VP for Research Extension
2. Prof. Nora Doncillo - Project Leader
3. Ms. Tan - Accounting Head
4. Dr.Ronald Umali
5. Procument Officer,, A,, 'The Progress Report (June 2010 - March 2011) was submitted. The following are comments on the submitted reports:
• The following deliverables for the 3rd quarter of the project were not included in the report:
     - Market Acceptability Test
'Highlights of Accomplishments   
• The original formulation for tahong embutido and tahongganiza were substituted with 33% and 40% fish meat,, respectively. Adding fish meat has improve the taste,, color/appearance,, and odor/aroma of the products.   
The request for budget realignment and six (6) months project extension was approved by DOST-EXECOM..'The Implementing Agency requested for another 6-months project extension.  The extension is needed due to the following concerns:
• Shelf-life testing of tahong embutido and tahongganiza have not been completed.
• Shelf-life for dried tahong has not b..Request for project extension (01 December 2011 to 31 May 2012) was approved by DOST-EXECOM and request for realignment of LIB was approved by PCIEERD..'The project was able to conduct almost all of the activities indicated in the Gantt chart except for shelf life,, microbial and proximate analysis of dried tahong. The project team could not produce the desired dried tahong due to bad weather condition. T..The project was able to accomplish its activities from o1 June 2011 to 31 October 2011. The Project Team already identified the list of green mussel post harvest technologies in Samar and purchased all the equipment listed in the signed Line-Item Budget (..'Highlights of Accomplishments:
• Conducted sensory evaluation studies at the laboratory level (12 trained panelists) and consumer level (98 respondents).
• Improved product formulation of the three (3) products: Tahongganisa,, Tahong Embutido,, and Drie</t>
  </si>
  <si>
    <t>All the activities for the quarter was able to accomplish based on the submitted project framework.
The seaweed shredder was purchased amounting to Php 23,,000.00.'Highlights of Accomplishments:
• Acquisition of the following equipment: 1 seaweed shredder,, 1 meat grinder,, 2 food blenders,, 1 refrigerator,, and 1 oven with tap burner   
• Procurement of needed materials   
• Repair and enhancement of food proces..Comments on the progress report (as of 30 October 2011):
• In the format of the Progress Report,, include discussion on the colum "(10) REMARKS" for each of the activity stated in the column "TARGET ACTIVITIES FOR THE PERIOD". The discussion can be a s..'Comment on the revised progress report (as of 31 October 2011):
• Acquisition of Equipment
- Please clarify the status of the "Meat Grinder" in the next submission of Progress Report which is on 15 January 2012.
- Request for realignment of Line-Item..'The activities were done as targeted. However,, there were changes in the formulation such as including herbs in the seaweed sauce; and changing of banana flavor to sweet basil for sargassum tea. Flavoring the seaweed sauce with herbs was done because pur..'Comments on the submitted Progress Report:
The three (3) products namely puto bagul,, seaweed sauce and sargassum tea should have been subjected to laboratory analysis such as chemical and microbial during the quarter October 16,, 2011 to 15 January 20..'Based on Progress Report (01 January 2012 - 31 March 2012)
• The laboratory analyses of the three (3) products were submitted to FNRI. Microbial test will be conducted for sargassum tea.
• Another set of samples were submitted to DOST 7 laboratory for..'The PCIEERD Management Team (PMT) approved the request for seven month extension without additional funding. Dr Guevara suggested that next time,, projects of this nature be referred to SETUP,, instead..Highlights of Accomplishments
• Prepared master sheet and score sheet for the sensory evaluation for the three (3) products - seaweed sauce,, sargassum tea,, and seaweed-filled puto bagol
• Conducted sensory evaluation of the three (3) products
• Al ..'Based on Progress Report (01 April 2012 - 31 May 2012)
• Since the products submitted to ITDI found out that the samples failed on standard limit of aerobic plate count,, the project team submitted another products to FNRI for microbial analysis and to..'The request for project extension has been disapproved considering that the project will just be waiting for the result of the shelf life analysis for the Seaweed-filled Puto Bagol. Instead,, the ESSU is given the authority to use the funds particularly t..'Pre-Implementation Meeting
I. The following obligations in the project Memorandum of Agreement (MOA) were discussed: 
1. BEFORE PROJECT IMPLEMENTATION
a. The PCIEERD as Monitoring and Funding Agency shall process Memorandum of Agreement (MOA) and</t>
  </si>
  <si>
    <t xml:space="preserve">Green mango puree,, one of the key ingredients in making green mango juice,, is being processed in the pilot food plant of FNRI. The green mango fruits were weighed as purchased. After weighing,, the fruits were blanched for a certain amount of time then ..'oStandardization runs for the mango juice products were conducted. Production volume was based on the production capacity of Bulacan Toll Packaging facility.
oShelf-life and fortificant-stability studies have been on-going since July 2009.'the project was not able to conduct all the activities as per schedule. However,, the activity on the conduct of shelf life using juice  produced at the production plant was affected. Production run at Bulacan TOll Packaging and Good Samaritan,, Inc were ..
..'• The product study team was formed and mobilized.
• Raw materials and packaging were purchased from identified suppliers.
• Production trials were conducted at Bulacan Packaging Services and Toll Packaging Center (BPSTPC).
• Shelf-life studies o..'o Due to problems with the processing equipment at Good Samaritan Foods,, Inc,, the implementing agency has tapped the packaging center in Bulacan as an alternative solution to conduct the first production trial of green mango juice. 
o The production </t>
  </si>
  <si>
    <t>1st quarter report was received. The following accomplishments were reported:
-reviewed procedures for the analysis of benzoic acid by HPLC and performed method validation for benzoic acid in mango juice sample using HPLC
-performed analysis for the s..'The Y2 renewal proposal of the project was presented to GC. 
Project team requested to answer queries of the
GC:
• The process undergone by ITDI in prioritizing analytes for Metrology in Chemistry (MiC),, with emphasis on the criteria used in the sel.. 'Response to GC comments finalized and forwarded to GC members through ad referendum..'Y2 renewal approved by GC..'Year End Assessment Report
Accomplishments:
• Procedure for the analysis of benzoic acid using HPLC was reviewed and method validation for the analysis of benzoic acid using mango  juice matrix was performed. 
• A selection of fruit juices (e.g.,, ..</t>
  </si>
  <si>
    <t>The Y2 renewal proposal of the project was presented to GC. 
Project team requested to answer queries of the
GC:
•	The process undergone by ITDI in prioritizing analytes for Metrology in Chemistry (MiC),, with emphasis on the criteria used in the sel..'1st quarter report was received. The following accomplishments were reported:
-Documents on SRM and PT provision were compiled and reviewed (ISO,, CRM producers,, PT providers,, etc.
-Prepared specifications and other documents required for bidding.. 'Response to GC comments finalized and forwarded to GC members through ad referendum
-  'Response to GC comments finalized and forwarded to GC members through ad referendum..'Y2 renewal approved by GC..'Year End Assessment Report
Accomplishments:
Capability Building
-Documentation and review of relevant  SRM and PT provisions (ISO Guide 35,, ISO 17043,, ISO 13528,, ISO 14644-1,, CRM  producers,, PT providers etc.) were conducted
-Prepared specifi</t>
  </si>
  <si>
    <t>Typhoons Ondoy,, Pepeng,, and Santi brought several disaster towards the country,, thus the communities realize that there is a need for climate change information and its consequences to society. As a result,, different provinces including Baguio City,, 'A series of symposia had been conducted in six areas namely,,
- Manila,, March 19,, 2009
- Zamboanga,, April 30,, 2009
- Iloilo,, May 4,, 2009
- Davao,, May 21,, 2009
- Tuguegarao,, June 4,, 2009
- Calbayog,, July 10,, 2009..</t>
  </si>
  <si>
    <t>Conducted three (3) lecture trainings in Bataan Export Processing Zone.
January 26-27 - Basic Meat Processing
January 28 - 29 - Cologne and Perfume
January 30 - 31 - Fruit Juice and Puree
February 2 - 3 - Comprehensive Mushroom Growing.. 'o There are 24 livelihood trainings conducted as of September 30,, 2009 in different Export Processing Zones. Nine out of the 24 available technologies for training are offered,, as per requested PEZA.
&amp;#61607; Fish Processing
&amp;#61607; Meat Processing (</t>
  </si>
  <si>
    <t>1st Quarter: 1 July 2011 - 30 September 2011
1. Revived several microorganisms and tested their ability to produce colorants
2. Identified five (5) potential microbial colorant producers
3. Started optimization studies to identify the most appropriat.. '2nd Quarter: 1 October 2011 to 31 December 2011
1. Continued screening of microorganisms for their colorant production potential
2. Identified different attractive colors (red,, yellow,, orange,, black,, brown) produced by different microorganisms.  E...'3rd Quarter: 1 January 2012 to 31 March 2012
Highlights of Accomplishments:
1. Study on mixed microbial culture was done resulting to the expression of only one color produced by the dominant microorganism
2. Evaluated liquid versus solid fermentat..</t>
  </si>
  <si>
    <t xml:space="preserve">Actual Accomplishments:
1.	There were 49 bacterial and fungal isolates screened for their laccase activity in potato dextrose agar (PDA) medium using indicator compounds such as 0.02% Guaiacol,, 0.5% Tannic Acid,, and 0.02% Poly R-478.  Six (6) fungal </t>
  </si>
  <si>
    <t xml:space="preserve">
o	On the first day of the Technology Demonstration of the Non-cyanide base solution,, Engr. Peralta gave a lecture on the Basics of Electroplating and Introduced the Non-cyanide copper and gold plating technology.
o	Participants of the Techno-Demo are ..'The techno demo was officially opened by Mr. Samuel Parcon. The symposium was well attended by the participants from various electroplating small medium enterprises,, suppliers and associations.
The lecture part of the techno-demo started at around 9:0</t>
  </si>
  <si>
    <t xml:space="preserve">The proposal was tabled for Senior Staff meeting today. The comments during the meeting were as follows:
1. Include in the proposal the following:
•Agencies that need assistance for transition to ISO 9001:2008 version
•Contribution of DOST agencies (i....'MIRDC submitted the 3rd Quarter Progress report for Y3. Comments on the submissions officially communicated with MIRDC are as follows:
 • Conduct rescheduled implementation audits for DOST V,, DOST-CARAGA and DOST 4B on the 4th Quarter. It is understoo..'The Phase II proposal of the project was approved by GC. However,, the instruction is to exclude all beneficiaries of Phase I.
The budgetary requirement should be significantly lower since the target agencies for Phase II is only 9..'The proposal was disapproved by EXECOM yesterday. MIRDC was instructed to request for extension instead and to use the remaining savings for certification of PCASTRD and PAGASA,, and for seminars of Phase I beneficiaries to ISO 9001:2008 transition.'Communication from Office of Usec. from R&amp;D was received,, informing PCIERD of the disapproval of the proposal for Phase II during the DOST-EXECOM meeting last March 24,, 2010. It was suggested to request for extension instead to cover expenses for wrap u.'The proposed LIB for the extension was approved yesterday during the DOST-EXECOM meeting. MIRDC was instructed to include the office of Asec. Orijola in seminars related to document control.The project can now proceed with its proposed activities for the extension period upon receipt of approval letter and signed LIB. PCIERD was reminded to submit terminal accomplishment and audited financial reports within three (3) months after the active .The 1st Quarter Tehcnical report and attachments were submitted by MIRDC. The following PCIERD comments on the submission were communicated:
1. The Pre-surveillance audit targets for the quarter are 2 agencies. Please identify the agencies who did not . 'The annual technical report for Y3 of Phase I (as of December 2009) and the proposal for Phase II were submitted,, with workplan and proposed LIB which indicates outsourcing of speakers instead of utilizing MIRDC project team personnel as internal resourc. 'The requirements of the Senior Staff last meeting were addressed by MIRDC in the revised proposal. The materials were given to OED for the GC meeting scheduled on February 20,, 2010. 'MIRDC's request for extension and use of savings for the extension period is received and endorsed today for DOST-EXECOM deliberation. PCIERD supported the activities covered for the extension which includes the assistance for transition to ISO 9001:2008 . 'A communication reminding MIRDC to include the office of Asec. Orijola in the seminars was prepared.'MIRDC submitted the following documents last August 28,, 2009:
1. Purchase docs for 3 equipment 
2. Matrix on business processes of y3 agencies
3. Training plan for y3
4. 1st Quarter Financial report
The training plan would serve as guide for the e. 'MIRDC submitted schedule of quarterly releases. No technical and financial reports submitted yet since 1st quarter period covers March 1 - June 30,, 2009.
They also requested for 1st realignment due to increase in rates of honoraria for project staff a. 'The proposed 1st realignment was approved by the DOST-EXECOM. New rates will be adopted by resource speakers for the project.
'MIRDC submitted the following documents last November 10,, 2009:
•Second Quarter Technical report
•DOST Form No. 6
The team is commendable for accomplishing the successful ISO 9001:2008 certifications for DOST 3,, DOST 8 and PTRI within 2nd quarter o. 'PCIERD and MIRDC convened to get updates for the 1st quarter. 
MIRDC submitted request for 1st realignment to increase the allotment for honoraria of project team members and resource speakers. Internal issues arose within MIRDC regarding this so PCIERD . </t>
  </si>
  <si>
    <t xml:space="preserve">To conduct experimental studies using different polymeric binders - two different types of binders used in the preparation of rubber tiles in this study: natural rubber in the form of latex and polymer glue.
 To conduct characterization studies - proper. 'Rubber crumb and powder were produced by regrooving process and regrinding at room temp. The type of rubber in truck tire was determined using Fourier Transform Infra Red Spectroscopy. Paving tiles/blocks were produced from different amounts of rubber cru.'To conduct experimental studies using different polymeric binders - two different types of binders used in the preparation of rubber tiles in this study: natural rubber in the form of latex and polymer glue.
To conduct characterization studies - proper. </t>
  </si>
  <si>
    <t>A pre-implementation meeting for the project entitled” Solar Fluid Heating System Dish Development for Drinking Water” was conducted last May 16,, 2011 at the DOST-7 conference room.  The meeting was attended by representative of COSPO headed by its Chair. '- Sixty percent (60%) of the materials required for the fabrication and assembly of the solar parabolic dish and fluid heating
- AST entered into agreement for the fabrication and assembly of the solar parabolic dish
- Started negotiations for the pro..&amp;#61681; The engineering prototype of solar parabolic dish and the fluid heating element is fabricated and assembled
&amp;#61681; Completed and installed the prototype of the solar parabolic dish on identified site by LGU
&amp;#61681; Accomplished one hundred p.. '1. The monitoring team of PCIEERD together with the technical staff of DOST 7 monitored the improvements of the project. The team measured the temperature of the dish and of its evaporator.
2. The team monitored the performance of the newly installed a.. '1. The monitoring team of PCIEERD together with the technical staff of DOST Regional Office 7 performed a field test on the project to see the actual operation of the solar dish. The specific objective of the team is to measure the temperature of the sola</t>
  </si>
  <si>
    <t>Literature review of time to initiate corrosion (TIC),, chloride ingress and concrete quality and its influence to chloride ingress is being done. Acquisition of One (1) unit MATLAB modeling software amounting to P150,,000 has been made.ACCOMPLISHMENTS
• Literature review of time to initiate corrosion (TIC),, chloride ingress and concrete quality and its influence to chloride ingress had been done.  
• Two prediction models were developed.  The first model focuses on predicting the t..</t>
  </si>
  <si>
    <t>ACCOMPLISHMENTS
•	Journals and recent existing studies related to the project have been reviewed and found out that some of the stated tests in the Project Proposal are not anymore applicable and cannot provide measure of the concrete parameters stated. '- 12 out of 13 equipment already procured
- 1 major equip. is still for bidding (cyclic set-up)
- Exposure Rig is to be constructed in coordination with PPA,, conceptual design phase has already been done. Due to minimal variation in temperature in the . 'initial experiment/testing is being conducted using the Florida Test Method to measure the amperage/current connected to the reinforcing steel bars (RSB) of the different samples in order to determine the corrosion of RSB that will cause cracks of concret</t>
  </si>
  <si>
    <t>The minutes of the previous meeting was discussed. Prof. Acevedo was proposing the idea of separating the development of standards for fruit candies and confectioneries since these products have different properties.
The old standards for cold cuts and. 'The public consultation on the Draft Standard and Recommended Code of Practice  (RCP) for Cold Cuts-Emulsified Sausages was held on October 6,, 2010 at National Meat Inspection Service (NMIS). The public consultation for the Draft Standard and RCP for Eth. 'Development of draft standards and Recommended Codes of Practice for the following products:
1. Cold Cuts-Emuslisfied Sausages - Industry consultation was held on 06 October 2010 at NMIS. 
2. Ethnic Cured Meats - Industry consultation to be scheduled by. '-The project officially started on 1/12/10.
-An SRS I was hired.
-An organizational meeting was held 1/27/10 where the body agreed that there is a need to review and revise the Standards for Cold Cuts and Hotdogs before the Standards on Ethnic Cured Mea. 'Highlights of the Oral Presentation of Project Accomplishments
Attendees included representatives from the following agencies: Food and Drug Administration,, Food Development Center,, Food and Nutrition Research Institute,, Industrial Technology Develo</t>
  </si>
  <si>
    <t>PCIERD concerns to be included in the agenda for the 1st quarter meeting were relayed to FNRI:  
• Clarifications regarding cut-off period per quarter:	
1st Quarter: 15 Aug – 31 Dec 2009
2nd Quarter: 1 Jan – 31 Mar 2010
3rd Quarter: 1 Apr – 30 Jun 2.. FNRI submitted the required documents. Upon initial checking,, the following are the revised documents that should be submitted again:
ASTI-signed copies of the 1st quarter technical and financial reports,, framework
ITDI-Y2 annual report (wrong forma.. 'All RDIs submitted 3rd Quarter Technical Report for the period April 1 - June 30,, 2010.
The RDIs were reminded to strictly follow item names indicated in the LIB and to submit FRs with marked received by COA.
ASTI was singly reminded to fast track .'The Council endorsed the 2nd realignment request of ITDI and FPRDI for DOST-EXECOM approval. All requirements for realignment were complied with including the justifications,, quotations for new equipment and list of facilities for repair.'The official approval and line item-budget was received by PCIERD. Activities utilizing savings amounting to P 32M were used by the RDIs while awaiting fund releases from DOST. FNRI was reminded to set the 1st quarter meeting on January 26,, 2010 to facil. 'Highlights of the 1st quarter meeting yesterday,, January 26,, 2010 were as follows:
1. Review of the minutes of meeting last August 11,, 2009 was done. The group was informed on the requirement to submit LIB signed by the accountant and head of agency.'Project monitoring and inventory were done yesterday at FPRDI. The accomplishments for Y2 were verified,, also taking note on the on-going renovations of the Pathology and Entomology labs due for completion by January 2010.
Problems on implementation f. 'RDIs are requesting for a change in cash program for the approved extension of the project (15 August 2010- 31 December 2010).
The council favorably endorsed the revised cash program.'2nd realignments on approving authority of FNRI and PTRI were acknowledged and forwarded to SPD-DOST.</t>
  </si>
  <si>
    <t>Highlights of Accomplishments:
I. Selection of best technique for pre-treatment of chickpea grits
Evaluated five (5) pre-treatment techniques for chickpea grits: Pre-sprouted,, Soaked-Dried,, Steamed-Roasted,, Boiled-Roasted,, and Fermented. Fermented. '1. The pre-implementation meeting was held to discuss the obligations of each agency involved for three (3) projects in the region. These are:
a. Development of Grits from Locally Grown Pigeon Pea - BSU
b. Development of Grits from Locally Grown Chickpe</t>
  </si>
  <si>
    <t>a. One trial was conducted using Method 1 (Dehydrator oven at 65°C for 16h) for the 3 pre-treatments (untreated/control,, 2% lemon juice,, 20% honey solution).
b. Three trials were also conducted using Method 3 (Sun drying). However,, 2 trials were disca</t>
  </si>
  <si>
    <t xml:space="preserve">Summary of Accomplishments:
1. The project identified the method for fossil extraction from calcareous sandstone and carbonate deposits (limestones). Processing of samples from different units is currently being done. 
2. The Paleomagnetic information. 'The main objective of the project is to determine the geochemical and geophysical signatures of the rocks in West Central Luzon in order to determine its tectonic evolution and mineralization potential. 
In the first year,, the project was able to cond. 'The main objective of the project is to determine the geochemical and geophysical signatures of the rocks in West Central Luzon in order to determine its tectonic evolution and mineralization potential. The project should have accomplished the following a. 'The main objective of the project is to determine the geochemical and geophysical signatures of the rocks in West Central Luzon in order to determine its tectonic evolution and mineralization potential. The project should have accomplished the following a. </t>
  </si>
  <si>
    <t>Samples for the target 15 food products were collected.  Shelf life design were also prepared and started shelf life testing for 5 products.  As per project framework,, the project team is still within their target activities/had accomplished target activ. '16 products were enrolled for shelf life evaluation.  Preliminary evaluation were also conducted for 5 products which are highly perishable namely,, corn polvoron,, rice macaroons,, reice polvoron,, rice brownies,, and rice-mongo kropeck.  The result of t. 'On-going shelf life evaluation of target products.On-going evaluation of target products. Prepared shelf life designs of 16 products.'Final Accomplishments:
1) Enrolled 16 food products from the co-operators in Misamis Oriental,, Misamis Occidental and Lanao del Norte for shelf life testing.  
2) All analysts in the laboratory were given samples to analysed as part of their hands-on-t</t>
  </si>
  <si>
    <t>TAPI reported that they were on the 3rd quarter of project implementation. To date,, the project accomplished the following:
•	Conducted two (2) workshops/seminars on prior art search for the DOST Patent Agents. 
•	Assigned sixteen (16) technologies to .. 'Project Accomplishments as of May 6,, 2011:
a) 32 technologies received for prior art searches
b) 10 filed patent/ UM registration
c) 12 Patent agents attended the 2 workshops/ seminars on prior art search
- 7 Patent Agents conducted patent s..</t>
  </si>
  <si>
    <t>1. The pre-implementation meeting was held to discuss the obligations of each agency involved for three (3) projects in the region. These are:
a. Development of Grits from Locally Grown Pigeon Pea - BSU
b. Development of Grits from Locally Grown Chickpe.. 'Highlights of Accomplishments:
I. Selection of best technique for pre-treatment of pigeon pea grits
Evaluated three (3) pre-treatment techniques for processing of pigeon pea grits: Fermented-sour liquid,, Roasted-Dried,, and Soaked-Boiled-Dried.  Ferm</t>
  </si>
  <si>
    <t>The project team has accomplished the following targets for the 1st quarter:
-Conduct of 1 Top Management Seminar (1/1) - 100%
-Conduct of 3 General Employees Seminar (3/3) - 100%
-Arrangement of 1 Study Visit (1/1) - 100%
-Conduct of PQA Assessor's T.. 'The project team has accomplished the following targets for the quarter:
- documentation of Organizational Profile  and formulation of performance excellence roadmap (Balanced Scorecard) (100%)
- capacity building through conduct of 1 training vs. 1 t..'The project team has accomplished the following targets for the quarter:
- assessment of existing quality management practices for 3 implementing agencies (100%)
- capacity building through conduct of 2 seminars vs. 2 targets on Balanced Scorecard and..'The Y2 of the project was approved by DOST-EXECOM during its meeting last May 6,, 2011. The following activities were suggested for Y2:
-Technical Assistance to address Opportunities for Improvements as results of the PQA Assessments for MIRDC and DOST</t>
  </si>
  <si>
    <t>The project aims to utilize kaolinite clay minerals from domestic deposits particularly in Ilocos Norte by developing a high-grade reusable ceramic material that will be used for nano-porous ceramic applications like nano-filtration (for ultra-filtration ..'Identification and Sampling of Sites with Potential for High-Grade Ceramics
The primary requirement of clay raw materials for high-grade ceramics utilization is their purity. Prior fieldwork done by the UP-NIGS Geology 170 class – 2010 in April 2010 (unp</t>
  </si>
  <si>
    <t>1.	Nilo Peña together with P.Tulalian,, P. Montero,, and A. dela Cruz visited Camarines Norte State College (CNSC) Main Campus in Daet to conduct a meeting with the project leader of “Pico Hydro Systems for Sito Electrification” project,, Engr. Jackson De..'PCIEERD met with Engr. Ramon Orbita,, Assistant Project Leader,, to discuss the situation. PCIEERD was able to discuss the guidelines for the creating the terminal report and financial report. They were given until first week of December to accomplish the...'1. PCIEERD set up a meeting with the project leaders,, Engr. Jackson DeChavez (Dean of the College of Engineering) and Engr. Ramon Orbita and were joined by the Camarines Norte State College (CNSC) President,, Dr. Winifredo Oñate. The meeting was held to ...'1. PCIEERD met with the proponents from Camarines Norte State College (CNSC) Daet Campus of the terminated PCIEERD funded project entitled “Pico Hydro Systems for Sitio Electrification”. The purpose of the meeting was to follow up on the terminal technica..</t>
  </si>
  <si>
    <t>FNRI submitted its first quarter progress reports. The following are the accomplishments of the project team:
1. Sampling design made based on the samples and materials delivered (100%)
2. Baseline analyses for batch 1-3 for phytonutrient content (100...'FNRI was visited yesterday for project monitoring. The following are leads in the research derived from the analyses reported as accomplishments of the team for the quarter:
-As reported in the 1st quarter progress report,, analyses showed presence of ....'FNRI submitted the reports yesterday.
The accomplishments for the 2nd quarter (1 July - 30 September 2011) are as follows:
-conduct of phytonutrient content analyses,, antioxidant activity and inulin fermentation for month 3 of coco sap sugar and sy...'The project team was reminded to comply with the following: 
• Submit to PCIEERD the Draft Technical Terminal Report and Financial Report in two (2) copies within thirty (30) days from completion of project;
• Make an oral presentation of the result...'Year End Assessment
Accomplishments:
The potential of coconut sap sugar/syrup as an alternative sugar for diabetics has been proven in previous studies  with its low glycemic index,, which promotes slow release of sugars into the bloodstream during ..'Monitoring was held yesterday. Results were as follows:
Highlights of Accomplishments:
All baseline analyses were done for the samples stored at 0 and 3 months. No significant changes observed for the results in all parameters tested (proximate and mi...'Oral Presentation of the results of the project were done.
Suggestions to include the following information in the terminal report are raised:
1. Comparison with cane sugar,, highlighting benefits of cocosap sugar
2. Recommendations for clinical tr...</t>
  </si>
  <si>
    <t>The project aims to validate and determine the point sources of pollution that was identified from the results of the completed DOST-GIA funded project entitled: “Application of Sediment Quality Guidelines in Assessing Metal Contamination of Tributaries a...'Highlights and accomplishments:
- The team has finished the first and second batches of sediment sampling for each assigned esteros;
- The team is currently preparing the Final Report for the determined point sources of pollution for each assigned ester...'Overall Anaylsis of Heavy Metals and PCBs
 - The group obtained core samples from Manila and Laguna de Bay which was sent to MACH Union for heavy metals analysis
Determination of Point Sources of Pollution at Selected Esteros
 - Sediment samples obta...</t>
  </si>
  <si>
    <t>- Distributed letters to Barangays where the sampling activities will be conducted.
- Conducted sediment sampling with CRL Group  Collected samples from ten (10) sampling points along Estero de Pandacan which then submitted to laboratory for analysis o...'Highlights of the accomplishments:
-Conducted coordination meetings with the Local Government Unit along Estero de Pandacan to discuss the effort to be undertaken;
-Conducted sampling site survey on the whole stretch of Estero de Pandacan where sampling...'Highlights of the accomplishments:
-Conducted coordination meetings with the Local Government Unit along Estero de Pandacan to discuss the effort to be undertaken;
- Conducted the 4th sediment sampling activities to to the ten (10) assigned sampling sit...</t>
  </si>
  <si>
    <t>The following are the highlights of accomplishments for the project:
I. Construction and Installation of a Biochemical Remediation Unit
- Conducted preliminary design and procurement of the biochemical unit;
- Processed necessary cleareances and perm...'The following are the highlights of accomplishments for the project:
I. Construction and Installation of a Biochemical Remediation Unit
- Conducted preliminary design and procurement of the biochemical unit;
- Processed necessary cleareances and perm...</t>
  </si>
  <si>
    <t>- Conducted Traning/Seminar with invited expert in the filed of limnological study to train the staff and students involved in the project.
- Conducted occular inspection on the sampling site to determine and gather information relevant to the study. T..1) Currently Conducting sampling activities for the period particularly water,, sediment,, fish and benthos in estero de balete which were then processed for laboratory analysis;
2) Generated data on the sampling activities in terms of turbidity,, sali...'Significant Accomplishments
1) Conducted training seminar on limnological assessment and sampling protocols to train the staff and students involved in the program;
2) Conducted eight (8) sampling activities particularly water,, sediment,, fish and bent...</t>
  </si>
  <si>
    <t>1)	Conducted two (2) sampling activities in Estero de Paco and Estero de Concordia particularly on the following parameters:
a.	Physico-chemical
Salinity
Dissolved Oxygen
Depth
Turbidity
Temperature
Conductivity
Resistivity
pH
b.	Biological
Phy</t>
  </si>
  <si>
    <t>1.	Conducted profiling in a form of interviews wherein they interviewed the following key informants,, community development workers and other stakeholders of Estero de Paco:
a.	Thirteen (13) barangay chairmen;
b.	Engineers,, river patrols,, and communi</t>
  </si>
  <si>
    <t>ABS-CBN suggested to request for change of target audience,, instead of communities along the estero,, the new target would be faculty and school staff of Lucban Elem. School and V. Mapa High School.
Conducted Training with V. Mapa Highschool School en..'1. Developed and distributed Training Needs Analysis forms to key representatives of the thirteen (13) institutions under the University Belt (U-Belt) Consortium
2. Developed three (3) seminar modules on Environmental Awareness and Cleaner Production Ass...</t>
  </si>
  <si>
    <t>Q1 Hihglights:
1. Fieldwork conducted on April 3-23,, 2011 in Masbate Island. (Geologic mapping and sample collection)
2. Chert and siliceous mudstone samples were processed for extraction of radiolarians.
3. The medium-grained sandstones from the di...'Q2 Highlights:
1. 29 sedimentary rock samples representative of the different mapped rock formations were sent to ACME Lab for XRF and ICP-MS analyses
2. Identification and processing of samplesfor radiolarian and foraminiferal analyses. Methods suita...'Q3 Highlights:
1. Rock samples collected from the different sedimentary formations were submitted for laboratory analyses to determine their geochemical compositions (i.e. major oxides,, trace  and rare earth  elements). The samples were analyzed by AC...</t>
  </si>
  <si>
    <t>Q1 Highlights
1. Maps relevant to the project (e.g. topographic maps and available geologic maps) were collected and compiled.
2. Fieldwork conducted in Masbate Island from April 3-23,, 2011. Different rock units were observed,, collected and mapped.
...'Q2 Highlights
1. Identification and preparation of additional samples for petrographic and geochecmical analyses
2. Identification of sites for future sampling
3. Outputs: a) Digitized Maps b) Updated sample index c) Petrographic reports...'1. Rock samples collected from Balud Ophiolitic Complex,, Aroroy Quartz Diorite and Nabongsuran Andesite were analyzed by ACME Analytical Laboratory using XRAY fluorescence (XRF) spectrometry and Inductively-Coupled Plasma Mass Spectrometry (ICP-MS)
2.Ge..</t>
  </si>
  <si>
    <t>(1)	The year 1 of the project was subjected to Technical Panel Assessment. Several favorable recommendations arose from the Assessment conducted such as:
a.	In terms of marketing and promotions,, appropriate markets for the neo-ethnic textiles must be id...'The following deliverables were met during the Year 2 of the project:
(1) Verified and validated dye and printing technologies using natural dyes on cotton-based weaving in Bukidnon (Hinabol),, South Cotabato (T’nalak),, Iloilo (Hablon) and Maguindanao...1. several weaving communities located at Abra,, Vigan,, and Paoay were visited to check on potential collaboration.
2. material preparation on the blended yarns were started. the PTI were able to produced several ratios of the blended yarns.
3. the PTR..</t>
  </si>
  <si>
    <t>The project aims to screen and identify biofilm formers as potential microbial remediators for heavy metal contaminated wastewater.  The project has accomplished 100 % of its targeted activities for the three quarters.  The project mainly focused on (1) R...'The following activities should have been accomplished by the project:
1. To revive the existing bacterial cultures - A total of 90 isolates were revived and isolated (90% accomplished)
2. To screen cultures for biofilm formation - Sixty-four isolates..'1. Physiological characterization of the eight(8) isolates is finished. Result for consolidation.
2. Scanning electron micrograph of the two (2) isolates "NV1A and NV2A" have been obtaned. The rest are still ongoing.
3. Isolate DNA from the eight (8) ba...</t>
  </si>
  <si>
    <t xml:space="preserve">The project team were able to accomplishment the activities listed on project framework.
- they attended seminars to continuous updating on the application of design software and practice on food styling and photography
- they visited tinalak weavers,, 'The project team were able to accomplishment the activities listed on project framework.'DOST-EXECOM comments:
- Include the unpurchased design software from Year 1 in the Year 2 LIB without additional funding
- Ensure that the original objective of making a distinctly Filipino design will be realized
- Ensure that the coordination with ...'DOST-EXECOM comments:
- Include the unpurchased design software from Year 1 in the Year 2 LIB without additional funding
- Ensure that the original objective of making a distinctly Filipino design will be realized
- Ensure that the coordination with ...'PCIEERD Management Team (PMT) comments during its meeting:
- Endorsed renewal to DOST EXECOM after GC
- Be proactive in propagating the design.
- Offer to LGUs rather than wait for possible takers to come to DOST Packaging Center..'Pre-Implementation Meeting
I. The following obligations of the project were discussed: 
1. BEFORE PROJECT IMPLEMENTATION
a. The PCIEERD as Monitoring Agency shall process Memorandum of Agreement (MOA),, Administrative Order re: PCIEERD Project St..'The Implementing Agency was able to accomplish the 1st quarter of the project as per Project Framework.
• They conducted meeting with DA,, BETP,, and CITEM to discuss the plans and targets of the project
• The Project Team conducted plant visit for raff..'The project generally aims to enhance the competitive identity of eight (8) unique Philippine products through the development of packaging design and appropriate packaging technology for a period of 2½ years. Specifically it shall:
• Validate the eight ..'The project team were able to attend the Foodex Japan last March 6-9,, 2012. They were able to conduct a consumer survey on packaging design and branding developed for Philippine Coffee. There were three (3) mock-up of packaging designs presented and some..'• Continued shelf life testing of coffee
• One (1) designer attended presentation of design software Esko
&amp;#61614; Esko is a global supplier of integrated solutions for packaging,, sign and display finishing,, commercial printing and professional publ..'39th PCIEERD Management Team (PMT) Meeting
Engr. Escorial reported that the year 2 of the project had just been approved by DOST EXECOM with LIB covering August to December 2012. The project needs renewal with a duration of January 2013 to January 2014..'17th PCIEERD Governing Council (GC) Meeting
The Governing Council approved the renewal of the project for 2013 calendar year funding.
The Council in motion duly made and seconded,,
RESOLVED,, that the request for the renewal for 2013 calendar yea...'15th GC meeting
Ms. Daisy Tañafranca reported the accomplishments of the project for year 1. These include the (1) developed packaging design and country brand for raffia,, tinalak,, handcrafted bags and coffee; (2) developed/improved packaging technol..
</t>
  </si>
  <si>
    <t>1.	The project leaders presented the accomplishments for the 1st quarter.
2.	The following are the comments of PCIEERD regarding accomplishments for 1st quarter:
•	Enumerate the variables to monitor in project implementation pertaining to the feeding ..'Monitoring was conducted yesterday.The following accomplishments were verified:
The screening for the best mix of microorganisms in the feed is on-going but they were able to identify top 50 strains from these. They have come up with a trial formulatio..'Details of the Year-End Assessment Report:
Actual Accomplishments as of Dec. 31,, 2012:
• Procurement of laboratory materials and equipment were accomplished. Equipment designs were done for fabrication.
• Several strains were obtained from PNCM an..'The Technical Panel meeting was held. The following were the recommendations to the team:
o Ask the BFAR Consultant to submit feeding design,, to include how to monitor the micro flora in fish and prawn to ensure growth is due to probiotics not due to ..'The Y2 renewal of the project was approved by the GC...'Pre-implementation meeting was held. The guidelines on project implementation and management
were explained to the project leaders. This also includes the obligations in the MOA pertaining to the
following aspects: financial (reports,, realignments),, t</t>
  </si>
  <si>
    <t>Pre-implementation meeting was held. The guidelines on project implementation and management
were explained to the project leaders. This also includes the obligations in the MOA pertaining to the
following aspects: financial (reports,, realignments),, t..'Details of the Year-End Assessment Report:
Actual Accomplishments as of Dec. 31,, 2012:
1. The repairs and maintenance of the pilot plant are on-going which includes piping lines,, large fermentors and other equipment.
2. Selected microorganisms,, ..'Monitoring was conducted yesterday. The following accomplishments were verified:
• On-going flask production of Cellulase and Amylase
• Successful revivial of selected microorganisms,, Trichoderma reesei RUT C40 and Bacillus amyloliquefaciens for cell..'The program presented their accomplishments per project. 
The following comments were raised by PCIEERD in relation to project implementation for the 1st quarter:
• Reminder to submit (1) accomplishment report following DOST format and in narrative ..'The Technical Panel meeting was held. The following were the recommendations to the team:'The Y2 renewal of the project was approved by the GC.
o Include studies on the mechanism and enzyme action on substrates such as coco coir,, fiber,, straw,, etc.
o Refocus application in food to other industries,, p..</t>
  </si>
  <si>
    <t>Project 3. Development of Potential Functional Food Products
•Optimization and Standardization of monggo frozen yogurt (froyo)
The formulation was optimized using the Statistica software. The sample runs were generated. The independent variables are s..'Conducted trial formulations and vocabulary elicitation of product 1.</t>
  </si>
  <si>
    <t>Latest progress report already submitted last December 2011..'No Terminal Report submitted yet..'Quarterly progress report submitted for the period Jan - Mar 15,, 2012.
Accomplishments are as follows:
AlphaMos service engineer conducted the following on Feb 22-23,, 2012:
-Replaced sensors of e-nose (2) and e-tongue (8)
-Installed new softwa..'Letter requesting for realignment and extension and submission of 3rd and 4th quarter progress reports received.
Accomplishment is still on the on-going rehabilitation of the e-nose and e-tongue.
Public bidding opened for the Preventive Maintenance ta..'Progress report already submitted last 11/2/2012..'ITDI submitted progress report as of September 30,, 2011.
The project reported accomplishment of only 5%
due to delay of bidding process for the
preventive maintenance of the equipment...Approval of request for realignment and disapproval for request for extension..Drafted letter following up submission of terminal report..Year End Assessment 
Accomplishments:
The implementation activities for the project are as follows:
1. Sample Collection
10 brands of vinegar,, 12 brands of soy sauce and 4 coffee varieties were collected.
2. Chemical Analysis
The following para..</t>
  </si>
  <si>
    <t>Drafted letter to remind submission of due reports (1st and 2nd quarter progress reports and FRs)…..'Submitted semi-annual progress report outlining the following accomplishments:
-initial debugging and rehabilitation of SCFE
-sample runs of jatropha oil and fatty acid profile..'Received request for extension..'Drafted letter following up submission of revised 3rd quarter progress report and FR as required for extension..'Request for extension endorsed to DOST-EXECOM..'Approval of request ..'Drafted letter following up the requirements (3rd quarter progress report and financial report) for the extension requested.
Proponent already notified through telephone in the past weeks...'No progress report yet received for the period Jan-Mar 2012..'Approval for extension from DOST-EXECOM received based on the Ad Referendum
done by the committee...'Reminder letter forwarded to ITDI to submit terminal technical and financial reports,, and progress report for the extension period..'FR as of September 30,, 2011 submitted..'Year-End Assessment
Optimization of extraction conditions
Jatropha curcas seeds and coconut grates were analyzed for moisture content and then dried. Oil is extracted using both solvent extraction method and SCFE. The optimum temperature,, time and pr..</t>
  </si>
  <si>
    <t xml:space="preserve">Up to this date,, no progress reports has been received by the Council.
ITDI was reminded again in communication to officially submit the reports..  'Submitted quarterly progress reports for the 1st to 3rd quarters.
Accomplishments were as follows:
-Prepared samples for characterization (Xray diffraction,, particle size,, chemical analyses)
-Modification of local zeolite with hydrothermal treatm.. 'Progress Report as of December 31,, 2011 also due for submission,, only as of September 30,, 2011 was submitted..  'Terminal Report already submitted.. 'Year End Assessment
Accomplishments:
Implementation of the project involved the following activities:
1. Processing of raw zeolite
Raw zeolite samples obtained from Saile Industries were filtered 3 times using ferro filter to remove iron content p..  'The project team is reminded to submit the following due projects through official communication:
-1st quarter progress report (1 February 2011 – 31 March 2011) 
-2nd quarter progress report (1 April 2011 – 30 June 2011).. 'ITDI was reminded to submit the due reports which were earlier indicated submitted to DOST.
The reports due are 1st quarter-3rd quarter  progress reports and 3rd quarter financial report.
</t>
  </si>
  <si>
    <t>Copies of the progress reports for 1st and 2nd quarters were given to PCIEERD through email although these were transmitted to DOST last September 5,, 2011.
The following are the accomplishments per quarter:
1st quarter (16 Mar - 15 Jun 2011)
-Pr..'The project leader was reminded to submit the due progress report for the 1st quarter through official communication...'The due progress report has not yet been submitted. A reminder about this was included in the acknowledgement receipt drafted for the received project financial report... 'PCIEERD sent a reminder letter to ITDI for the submission of due progress reports for the 1st and 2nd quarters... 'For follow up submission of terminal report.. 'Drafted letter following up submission of terminal report.. 'Proponent already submitted terminal report.
Appraisal to be prepared by the monitor.. 'Year-End Assessment
Accomplishments:
Processing of local limestone
Preparatory steps for the processing of local limestone into high purity calcium carbonate (precipitated calcium carbonate) for industrial applications were done using cleaner product.. 'No submission of terminal report yet</t>
  </si>
  <si>
    <t xml:space="preserve">Optimization studies were completed in the first half of July 2011. From the experiment,, the optimum time-temperature combination for treatment of brown rice was determined. 
For field test activity,, four (4) different types of brown rice were proces. 'Highlights of accomplishment (As of March 9,, 2011)
1.Completed Preliminary Activities
a.Met with project team,, rice miller,, farmer and PhilRice
b.Identified project collaborators
i.J.D. Aguilar - miller
c.Prepared project procurement management.. 'Based on the results of accelerated shelf-life testing (ASLT),, the optimized brown rice has an estimated shelf-life of 6.5 months. 
To verify the said results,, the shelf-life of brown rice is also being analyzed under actual conditions. Four differen.. 'Results of Screening Experiments: 
Optimization studies were conducted after acquiring the results from screening experiments. Factors analyzed during the screening experiments,, such as variety,, processing parameters,, lag time of brown rice treatmen.. 
</t>
  </si>
  <si>
    <t xml:space="preserve">Types of brown rice samples tested for the period were also those produced for field test activity as in Project 1. The four types of brown rice processed included the following: two (2) commonly-grown pure varieties of brown rice,, (1) one organically-gr.. 'Large production of brown rice was conducted after obtaining the optimized parameters for treatment. The production was conducted at the production facility of the project collaborator located in San Leonardo,, Nueva Ecija. Four different varieties RC160,. 'I. Brief Background
Optimization studies were conducted after acquiring the results from screening experiments. Factors analyzed during the screening experiments,, such as variety,, processing parameters,, lag time of brown rice treatment,, packaging,,.. 'Highlights of accomplishment (As of March 9,, 2011)
1.Literature review for phytic acid analyses
2.Training of hired contractual for determination of mineral availability,, in vitro; and total phytic and tannic acid 
3.Purchased supplies and material.. </t>
  </si>
  <si>
    <t>A visit to Jomalig,, Quezon was conducted on 05-10 July to monitor the project. The reactor tank iwth stirrer has been installed in the Filtered Crude Coconut Oil Plant. Aside from the reactor tank,, a separate pump was also installed to deliver FCCNO fro.. '1. Fabricated reactor/degumming tank according to specifications suggested by DOST
2. Test runs of the reactor at the PCA premises and analysis of filtered coconut oil produced from the reactor particularly phosporus and moisture content
The reactor w.</t>
  </si>
  <si>
    <t>Monitoring was conducted yesterday. The following accomplishments were verified:
• On-going production for both liquid and granulated forms,, liquid production is at 1.7 li/kg substrate
• Final granulated product with 80% activity
• Include in presen.. 'Details of the Year-End Assessment Report:
Actual Accomplishments as of Dec. 31,, 2012:
1. Relocation and renovation of the microbial rennet laboratory is on-going and will be completed within the year. This also includes purchase of the equipment p.. 'The Technical Panel meeting was held. The following were the recommendations to the team:
o Ensure to carry-out shelf-life validation studies. Accelerated shelf life studies is recommended
o Incorporate Response Surface Methodology with focus on tempe..'The Y2 renewal of the project was approved by the GC.. '1. The project leaders presented the accomplishments for the 1st quarter.
2. The following are the comments of PCIEERD regarding accomplishments for 1st quarter:
• Reminder to submit (1) accomplishment report following DOST format and in narrative for.. 'Pre-implementation meeting was held. The guidelines on project implementation and management
were explained to the project leaders. This also includes the obligations in the MOA pertaining to the
following aspects: financial (reports,, realignments),, t</t>
  </si>
  <si>
    <t>Pre-implementation meeting was held. The guidelines on project implementation and management
were explained to the project leaders. This also includes the obligations in the MOA pertaining to the
following aspects: financial (reports,, realignments),, t.. '1. The project leaders presented the accomplishments for the 1st quarter.
2. The following are the comments of PCIEERD regarding accomplishments for 1st quarter:
• Provide criteria used in selection of locations (area and region) for field demonstrati. 'Monitoring was conducted yesterday.The following accomplishments were verified:
The team has already formulated the MykoPlus for bio-organics. At present,, two packs constitute this formulation,, with 1 set for the fungi with white carrier and 1 set fo..'Details of the Year-End Assessment Report:
Actual Accomplishments as of Dec. 31,, 2012:
• For Study 1: Optimization of production of MykoPlus components,, the endomycorrhizal spores collected from rhizosphere of grasses were mass produced in the scr.. 'The Technical Panel meeting was held. The following were the recommendations to the team:  . 'The Y2 renewal of the project was approved by the GC.
o Include preliminary studies on the long term ecological effect of using the biofertilizer,, survival of inoculum
o Identify the packaging systems to use for th..</t>
  </si>
  <si>
    <t>Pre-implementation meeting was held. The guidelines on project implementation and management
were explained to the project leaders. This also includes the obligations in the MOA pertaining to the
following aspects: financial (reports,, realignments),, t.. '1. The project leaders presented the accomplishments for the 1st quarter.
2. The following are the comments of PCIEERD regarding accomplishments for 1st quarter:
• Provide criteria used in selection of locations for soil samples gathered and test plan. 'Monitoring was conducted yesterday.The following accomplishments were verified:
The pot trials/green house experiments for existing 6 formulations applied in pechay and eggplant grown in acidic soil are on-going wherein all formulations except F2 showe.. 'Details of the Year-End Assessment Report:
Actual Accomplishments as of Dec. 31,, 2012:
• Existing 6 PGPB formulations were evaluated for effectiveness under stress conditions. For acidic soil,, greenhouse experiments were set up using pechay (Brass.. 'The Technical Panel meeting was held. The following were the recommendations to the team: 
o Include preliminary studies on the long term ecological effect of using the biofertilizer,, survival of inoculum.. 'The Y2 renewal of the project was approved by the GC.
o Identify the packaging systems to use for th..</t>
  </si>
  <si>
    <t xml:space="preserve">At the proposal stage,, Hobart HM 1600 Microwave Oven was the original quoted item for pilot-scale microwave oven to be used in the project. However,, upon implementation of the project,, the supplier,, Microwave Oven World in Florida,, informed the Proje.. 'Technical:
- Completed the analyses on rancidity indices,, pH,, moisture content,, water activity of microwave SRB; and computation of microwave power absorbed by the rice bran for first level of rice bran stabilization (laboratory scale) except for thio.. 'The end of shelf life of  microwave stabilized rice bran (SRB) was estimated based on data obtained from the initial results of shelf life study at 55&amp;#730;C (Trials 1-3) which ended after 20 days of storage and at 45&amp;#730;C (Trial 1) which ended after 60.. 'Accomplishments:
The following were accomplished as part of the first stage of repair of the pasteurizer:
a. Installation of the grounding system of the pasteurizer
b. Troubleshooting of machines (specifically,, on the control board)
c. Consultation w.. 'Technical:
The study was able to establish laboratory and pilot scale volumetric heating of rice bran including the time and temperature of microwave settings. The drying temperature has been defined based on basic parameters including pH,, color,, water.. 'The study was able to establish the processing parameters of commercial-scale volumetric heating of rice bran at 10.55±0.20/1.5 hours of production utilizing 2 units of GE Countertop Microwave Oven at 3000g/load at 36.24 minutes processing time. Compoundi.. </t>
  </si>
  <si>
    <t xml:space="preserve">Actual Accomplishments
a. Initial repair of pasteurizer
- Installed the grounding system of the pasteurizer
- Troubleshot machines,, specifically the control board of the pasteurizer
b. Consultation with the authorized agent of Saurin
- Mr. Lito Tu.. 'Dr. Francisco,, the Project Leader,, informed the body that the Repair of Pasteurizer will undergo the procedures of the UPD Supply and Property Management Office (SPMO) wherein certain documents need to be completely submitted by the Project Leader—all o.. 'Highlight of Accomplishments
•Canvassed for other suppliers who would repair the pasteurizer needed for the production of the RTD juice blends
Problems/Issues Raised by the Project Team/ Concerned Institution
The project had difficulties in finding a.. 'The following were accomplished as part of the first stage of repair of the pasteurizer:
a. Installation of the grounding system
b. Troubleshooting of machines (specifically,, monitored the control board).. 
</t>
  </si>
  <si>
    <t xml:space="preserve">The project completed the following targeted activities of the project for the 1st Quarter:
1. Produce prototype ceramic pot filter with antimicrobial coating
- Prepared and processed 160 kg raw materials: red clay,, siliceous,, and organic material.. ' The following are details of the accomplishments of the project:
1. Prototype production of ceramic pot type filters with antimicrobial coating.
Raw materials such as red clay,, siliceous and organic materials were prepared and processed. Processin.. 'The project funded under PCIEERD - GIA was able to conduct field/performance testing of developed ceramic pot filter with anti-microbial coating. The project has accomplished 100% of its targeted activities which mainly focused on: (1) Producing prototype.. </t>
  </si>
  <si>
    <t xml:space="preserve">The following deliverables were met:
(1)	The pilot-scale pretreatment of 750kg of pineapple and 80kg of abaca fibers yielded 540 kg and 50.4 kg of degummed fibers corresponding to 72% and 63% fiber recovery,, respectively. The degumming treatment impro.. 'The following deliverables were met:
(1) The pilot-scale pretreatment of 750kg of pineapple and 80kg of abaca fibers yielded 540 kg and 50.4 kg of degummed fibers corresponding to 72% and 63% fiber recovery,, respectively. The degumming treatment impro.. </t>
  </si>
  <si>
    <t xml:space="preserve">1. Sixty-five (65) pieces of pot filter using formulated Aurora Clay have been formed and drying is on-going. The processing of Aurora clay is ongoing and a total of 800 kg have been processed and thirty (30) pieces have been fired.
2. Evaluation of red .. 'the following were the accomplishment of the project for the 2nd and 3rd quarter
1. Identified sampls which were suitable for prototyping. Clays were from Tralac and Sorsogon. Clays from Bacolod,, Daro and Pampanga were not found suitable.
2. Mixture .. 'The project under the DOST High-Impact-Technology-Solutions (HITS) aims to produce Five Hundred (500) units of prototyped ceramic pot filters with colloidal silver.  The project was implemented for one (1) year and has accomplished 100% of its targeted ac.. </t>
  </si>
  <si>
    <t xml:space="preserve">The project aims to use immobilized microorganisms as bioflims to clean up wastewater discharge from semiconductor manufacturing company. The targeted activities for the second quarter of the project mainly focused on: (1) Isolation and Purification of He.. 'The project has accomplished 25% of its targeted activities as per annual workplan. The project mainly focused on the collection of wastewater samples from a semi-conductor company to isolate heavy metal resistant microorganisms. The following were the re.. 'The project team has accomplished the following activities:
1. A trip to STMicroelectronics,, Inc. was conducted last March 16,, 2012 to obtain wastewater samples that would be used as potential sources of biofilm-forming microorganisms.
2. About three .. </t>
  </si>
  <si>
    <t xml:space="preserve">2nd Quarter Accomplishments (September - November)
 Fieldworks:
    - September 28 to October 2 at El Nido and Taytay Palawan (in partnership with Malampaya Foundation)
    - November 5 to 11 at Coron and Cullion
      Chindonan Island completed Teard.. 'Accomplishments
To date,, Teardrop equipment were already deployed to the following communities/academe:
- Institute of Environmental and Marine Science,, Silliman University,, Dumaguete City
- Western Philippine University,, Puerto Princesa City (PPC).. '1. Testing of ARRAS tools in the field and improve tool features based on the requirements and recommendations of users trained in the field - Continuous development and testing of ARRAS tools
2. Automation of the image stitching was made possible by usi.. </t>
  </si>
  <si>
    <t xml:space="preserve">-Upgrading and modernization of  Radioisotope Lab is 100% complete. Awaiting operation test by ITD in May 2012
- Hired four project staff and one consultant; Trained personnelthree (3) project staff sent to Institute of Technology Dresden (ITD),, Germany.. 'Staffing:
One SRS 1 got promoted in a permanent post,, hence SRS 1 contractual is now vacant
SRA - vacant
One SRS 2 with permanent post
2 SRS 1 contractual post
Science Aide - filled
Activities in accordance to Workplan:
Protocols created
MOA wi.. </t>
  </si>
  <si>
    <t xml:space="preserve">- Comprehensive list with 96 references reviewed.
- Open source softwares used and installed except for Matlab,, not yet purchased due to procurement issues.
- An existing computer of Dr. Lagmay from other funded project was used to process the first se.. 'Accomplishments:
The study revealed that ground subsidence rates are up to 5.5 to 6 centimeters per year and are highest in Marilao,, Meycauayan and Caloocan. Specific critical areas identified are: 1) Guiguinto 2) Bocaue-Marilao 3) Meycauayan-North Calo.. </t>
  </si>
  <si>
    <t>Accomplishments for the period:
ClimateX Software was transferred to ASTI server for continuous generation of forecasts 
Downloaded of existing ASTI AWS data for use in forecast validation (20%)
Project staff trained in Potsdam,, Germany including vi</t>
  </si>
  <si>
    <t>1st Quarter Progress Report:
- Initial test conducted
- Data gathering for wind power characteristic curve using simulation model is on-going.. 'Technical
Modeling of wind turbine – model derivation and computer simulation has been completed.  Development of test bed setup,, which includes mechanical setup of motor drive,, motor control,, and sensors are currently under going.
• Model Creation.. '*Continued the simulation for the final 2.2kW wind turbine emulator system using MATLAB/Simulink. A mathematical and electrical model for each major components of the system was created.
*A partial hardware setup of the system was devised while awaitin.. '*Continued on the developing the torque control scheme that will allow to emulate the torque speed curve of a wind turbine properly. 
*Devised a temporary hardware setup of the system  to compensate for the unavailability of 2 kW motor and generator co.. 'The WTE research group is currently creating the GUI programs to make the system more user-friendly. The group is also design the salt bath load which will be used as the system load as soon as the three projects have been integrated. The salt bath load w</t>
  </si>
  <si>
    <t xml:space="preserve">Pre-Implementation Meeting
I. The following obligations of the project were discussed:
1. BEFORE PROJECT IMPLEMENTATION
a. The PCIEERD as Monitoring Agency shall process Memorandum of Instruction (MOI),, Administrative Order re: PCIEERD Project S.. 'The project team were able to conduct permeability study of highly permeable plastic films - oxygen transmission rate and water vapor transmission rate.
They conducted meeting with La Trinidad cut flower farmers and Municipal Agriculture Office last Se. </t>
  </si>
  <si>
    <t xml:space="preserve">Pre-Implementation Meeting
I. The following obligations of the project were discussed:
1. BEFORE PROJECT IMPLEMENTATION
a. The PCIEERD as Monitoring Agency shall process Memorandum of Instruction (MOI),, Administrative Order re: PCIEERD Project S.. </t>
  </si>
  <si>
    <t xml:space="preserve">1st Quarter Progress Report:
- Software simulation of rectifier configuration (100 %)
- Preliminary testing of rectifier (30 %)
.. 'Design of boost converter with rectifier has been completed.  Various tests have been conducted such as tapped-inductor boost converter as candidate for the DC-DC block topology and performance comparison of tapped-inductor boost converter and normal boos.. '*The construction of 4-Phase Tapped-Inductor Boost Converter was completed. Boost converter is designed to operate as a power interface/converter with the wind turbine generator at the front end and the power inverter at the back end.
*Closed-loop test.. 'The PE research group has finalized the electrical design and layout of the 2kW Interleaved-Tapped Inductor Boost Converter. The new modular design allows the converter phases to be tested and powered separately,, making troubleshooting and data gathering.. '*Completed the analysis of interleaving the tapped-inductor boost topology and has performed computations for the design and selection of the components that would make up the new topology. 
*Finished the schematic diagram of the DC-DC converter and is
</t>
  </si>
  <si>
    <t xml:space="preserve">Technical Report as of 1st Quarter:
Preliminary design of permanent magnet generator (40 %).
Test jig to test different magnet coil configuration (20 %)
.. 'Technical
Initial design of the Permanent Magnet Generator (PMG) is almost completed. Simulation test of the PMG was conducted using a software modeling of pendulum experiment for measuring induced voltage and to study the behavior of the coil and magn.. '*Constructed a prototype consisting of a pair of 6-pole rotor plates (a total of 12 magnets) and a three-phase,, three coil/phase stator plate (a total of 9 coils).
*Constructed a Savonus turbine which is a horizontal type turbine. The turbine is recon.. 'The PMG Research EE Group finalized the mechanical and electrical layout of 3-phase rectifier with proper heat sinking for 2kW PMG final prototype. The PMG Research ME Group finalized the mechanical design of the 2KW PMG final prototype. The final prototy.. '*The response of the PMG prototype 1 with varying speed and load was observed . Wind speed was simulated by running the generator with a motor with different speeds 101 rpm,, 205 rpm,, 306 rpm and 400 rpm respectively. The three phase voltage generated by.. 
</t>
  </si>
  <si>
    <t xml:space="preserve">Technical
o	MIRDC presented the latest accomplishments of the project. Attached are the presentation of the project status and the targets vis a vis accomplishments.
o	The water hyacinth harvester was removed from the testing site and transported to t.. 'Technical 
o The fabrication of the equipment was completed last 19 August 2011 and the balance testing was conducted on the succeeding days. In order for the water hyacinth harvester to be transferred to the testing site,, it was disassembled and tran.. 'Technical
o The project started on July 1,, 2011 and the pre-implementation meeting for the project was held on 18 July 2011,, wherein the project team were oriented on the administrative and monitoring processes of PCIEERD-GIA projects.
o VL Industec.. 'Monitoring Schedule: August 25 &amp; 31,, 2011
Technical 
o The gross weight of the water hyacinth harvester is 8.5 tons including the catwalk and front telescopic arm. The tank capacity is 200 gallons according to Mr. Apusaga of MIRDC.
o Attached is.. 'Technical 
o The gross weight of the water hyacinth harvester is 8.5 tons including the catwalk and front telescopic arm. The tank capacity is 200 gallons according to Mr. Apusaga of MIRDC.
o Attached is the target and expected outputs vis a vis acc.. Monitoring Schedule: October 28,, Nov 8 and 9,, 2011
Modification of Water Hyacinth Harvester
The following are the details of the modifications on the water hyacinth harvester and the actual percentage of works accomplished:
 Actual Percentage..
</t>
  </si>
  <si>
    <t xml:space="preserve">- Conduct training for regional energy audit team for DOST 1,, 3,, IV,, NCR and XI
-  Assessment of 7 SMES
- Purchased of energy audit equipment (almost all equipment needed by the project)
.. 'Request for budget re-alignment and project extension until Dec. 2010 was approved by DOST.
- Equipment distributed to the regions.. '-Organization of conference workshop among proponents
  - Reviewed and enhanced training module
  - Discuss strategies for the implementation of the project
- Bidding of energy audit equipment 
- Energy audit training for NCR
</t>
  </si>
  <si>
    <t>Tissue types were collected from three sources.First from Abuab,, an abaca variety highly recommended by farmers due to its good fiber quality but is virus-susceptible. Second from Pacol,, the source of virus-resistant trait in abaca. Lastly,, BC2 hybrid,</t>
  </si>
  <si>
    <t>Tissue cultures of cardaba variety was sucessfully produced from the micropropagation of its shoot tips. The shoot cultures were the exposed to varying gamma irridation to produce mutant cultures. The surviving shoots from the five radiation doses were su</t>
  </si>
  <si>
    <t>Genomic DNA of Dippig and Cardaba was obtained using the CTAB extraction protocol.Purity and integrity of the genomic DNA was done through the use of spectrophotometer and gel electrophoresis. Primers for genomic DNA that encode ripening specific MADs-box</t>
  </si>
  <si>
    <t xml:space="preserve">1.	Mobilization of Project Activities:
A project team was created to ensure smooth implementation of the GMI assisted project. An institutional framework was prepared highlighting the responsibilities of the PCIEERD Project Team Members and Inter-Agency .. '1. Development of a GIS Database for a Landfill Inventory
Initially Landfill surveys were conducted in the following landfill sites. The pre-assessment landfill template was used as a survey instrument to gather the data required to populate the GIS land.. '1. Mobilization of Project Activities:
Memorandum of Agreements (MOAs) with the DOST Regional Offices were finalized. While the MOA with the National Solid Waste Management Commission (NSWMC) will be revised in accordance to the comments of NSWMC TWG. 
</t>
  </si>
  <si>
    <t>1.	Mobilization of Project Activities:
The roles of the Inter-Agency Advisory Committee (IAC) has been clarified in December 13,, 2011. An Administrative Order (AO) was issued to formalize the focal members of the IAC and their representatives (attached .. '. National Survey and Development of Database Manufacturers
The national survey template was presented to the DOST Regional Offices on February 23,, 2012 (attached is the highlights of the Consultation Meeting with the Regional Offices). The national sur.. '1. Mobilization of Project Activities:
A project team was created to ensure smooth implementation of the DOTC funded project. An institutional framework was prepared highlighting the responsibilities of the PCIEERD Project Team Members and Inter-Agency p.. 'National Survey and Development of Database Manufacturers
The conduct of the National Survey for the local remanufacturers and/or assemblers for jeepneys and multicabs,, have been initially conducted to the following companies: 
• David Motors,, Valenzu</t>
  </si>
  <si>
    <t xml:space="preserve">Furniture Testing Center (NFTC) and Establishment of Satellite Furniture Testing Center (SFTC) in Cebu
Pre-Implementation Meeting
19 November 2012,, 9:00 am
FPRDI TDC Bldg. 
Attendees:
Name	Position	Agency
Victor G. Revilleza	Sr. SRS	FPRDI
Rizza </t>
  </si>
  <si>
    <t>1. Trainings at (a) Life Tech Training Center in Singapore- hands on wet lab training on the whole workflow of the NGS System on Torrent PGM;  (b) Beijing Genomics Institute (BGI),, Shenzen,, China on Next-Generation Sequencing application,, 2. Attendance</t>
  </si>
  <si>
    <t>1. Training of user support staff on various bioinformatics and computing techniques; 2. Installation,, development and/or testing of various bioinformatics software and databases; 3.. Development of a web portal that provides online access to bioinformat</t>
  </si>
  <si>
    <t>Both Saccharomycopsis fibuligera 2074 and Saccharomycopsis bubodii 2066 showed better growth pattern with the use of the 2-L fermentor as compared to the traditional flask-setup. Hence,, although optimization studies for enzyme production were done during</t>
  </si>
  <si>
    <t>The project was able to find cheaper raw materials such as sorghum wort and autolyzed yeast,, from agricultural and industrial by-products. Use of alternative media will help lower the cost of lactic acid production,, instead of using the imported and exp</t>
  </si>
  <si>
    <t>The sago chipper and dryer,, which cost Php 429,,000.00,, were designed and fabricated by Mr. Pedro “Pete” Lim,, owner of Pete Lim’s Industries in Brgy. 4,, San Franciso,, Agusan del Sur. He is an accredited agricultural equipment manufacturer by the Inte.. 'Actual Accomplishments
The Project Team has already accomplished the following:
• Conducted initial test run on mechanized chipper-dryer for sago flour production
• Conducted initial chemical and microbiological analyses and shelf life studies on sag.. 'The first quarter of the project III.2 on “SAGO FLOUR PRODUCCTION”,,  was dependent on the fasttracking of the fabrication of the chipper and the drier. Although the project was funded to produce the highest quality of edible flour,, it was incumbent on t</t>
  </si>
  <si>
    <t>&gt; Conducted reconnaissance survey in Butuan City,, Agusan del Norte,, Agusan del Sur and Surigao del Sur to select sampling sites considering the different environmental conditions (e.g. substrate type,, soil type and the like)
&gt; Conducted field data col</t>
  </si>
  <si>
    <t>&gt; Maps of sago stands were generated for the provinces of Agusan del Norte,, Agusan del Sur and and Surigao del Sur.
&gt; Related activities conducted are as follows:
a. Acquired online free Landsat ETM+ satellite image of Eastern Mindanao from the USGS Gl.. 'Maps of sago stands were generated for the provinces of Agusan del Norte,, Agusan del Sur and and Surigao del Sur.</t>
  </si>
  <si>
    <t>Conducted two (2) Field Works using Ground-Based LIDAR 
1. Conducted two (2) Field Works using Ground-Based LIDAR in Cagayan de Oro (30 Jan – 8 Feb) and Iligan (29 March – 7 April) to include the following activities: 
•  Meeting with the Local Govern.. '- Presented the DREAM Program during the 1st National Remote Sensing Conference held at IESM-CSRC,, UP Diliman on May 19,, 2012
- Co-organized and funded the NOAH Project Launching to be held on July 6,, 2012
- Seven contracts for cross-section and prof.. 'Project 1 Data Acquisition Component (DAC)
   1. Hired 1 Chief SRS,, 3 Senior SRS,, and 6 Research Associates
   2. Coordination with ASTI,, DREAM Project 2 (DVC),, NAMRIA,, CAAP,, PAF,, PAGASA,, and LGUs were properly facilitated
   3. Procurement of .. 'Project 1
Findings from On-Site Monitoring:
Training of LiDAR Operations was conducted by the Optech Staff during the site monitoring in Pampanga last November 14 to 16,, 2012:
Hands-On Training of Optech LiDAR Operation of DAC Team with Optech Train</t>
  </si>
  <si>
    <t xml:space="preserve">A visit was conducted at the office of the DOST Provincial Science and Technology Center (PSTC) in Palawan which is the site of the DOST IV-B Microbiology Laboratory.  As per the revised Gantt Chart,, the actual renovation should have started on the third.. 'With the continuous expansion of RSTL services,, it is becoming to be the laboratory of choice of local industries. For the first quarter of the project,, they have almost achieved the target number of new customers for the year. New customers include the.. </t>
  </si>
  <si>
    <t>3rd Quarter Monitoring
Expected Output:
Susceptibility data for the prepared bulk sample
A model must be conceptualized to explain the susceptibility behavior of the superconductor under the added DC field
Initial magnetic susceptibility data for .. '2nd Quarter Monitoring - March 30,, 2012
Project Monitoring and Field Evaluation Report
Current Quarter Expected Output
1. A bulk YBCO sample must be available for characterization by the first two months of the second quarter.
2. Characterize t</t>
  </si>
  <si>
    <t xml:space="preserve">PROJECT MONITORING REPORT:
Continuing R&amp;D Initiatives Program: S&amp;T Based Solution towards Sustainable Strategy for Child Malnutrition: The First 1000 Days Window of Opportunity
Brgy Alfonso XIII and Brgy Panitian,, Quezon,, Palawan
28 November 2012
.. 'Target activities of the second (2nd) quarter were accomplished past the target schedule due to the late approval of the FNRI Human Ethics Committee. The complementary and supplementary feeding and the gathering of baseline data for the determination of e
</t>
  </si>
  <si>
    <t xml:space="preserve">2nd Quarter:
Expected Output:
Stable plasma jet conditions
Activities:
Address heating problems in the plasma jet
Add swirl gas to the plasma jets
Output:
A plasma pencil,, smaller plasma source was developed that could work for low tem.. 'First Quarter Monitoring
April 18,, 2012
First Quarter Expected Output              </t>
  </si>
  <si>
    <t>Human Resource Development 
•	Conducted two (2) in-house seminars (i) “Semiconductor Materials and Processes”,, and (ii)”Non Destructive Techniques of Electronics Packages,, MEMs Sensors and Materials in 3D to submicron Resolution Characterization,, atte</t>
  </si>
  <si>
    <t xml:space="preserve">Coordination 
-ACCOMPLISHMENTS:
    Conducted Initial meetings with ASTI 
    Deployment strategies prepared
    GCP List to check for DVC prepared
    Coordination meetings with DVC,, NAMRIA,, CAAP,, PAF and LGUs conducted
    Security plans develo.. 'DREAM aircraft maiden flight was held on 22 November 2012. Flight-testing,, calibration and LIDAR data acquisition surveys were done in Pampanga and Bulacan. For each flight,, two (2) pilots and one technical staff are on-board the fleet following a speci.. 'Project title changed into “LiDAR and SAR Data Acquisition” as approved last DOST-EXECOM meeting dated June 1,, 2012
TOR of Aircraft Lease - for signing; System Legal
Status of Equipment:  'Data Acquisition Component (DAC)   Topographic LiDAR + Aerial Camera (accessories,, software.. 
   1. Hired 1 Chief SRS,, 3 Senior SRS,, and 6 Research Associates
   2. Coordination with ASTI,, DREAM Project 2 (DVC),, NAMRIA,, CAAP,, PAF,, PAGASA,, and LGUs were properly facilitated
   3. Procurement of LiDAR equi
 </t>
  </si>
  <si>
    <t xml:space="preserve">Conducted two (2) Field Works using Ground-Based LIDAR 
1. Conducted two (2) Field Works using Ground-Based LIDAR in Cagayan de Oro (30 Jan – 8 Feb) and Iligan (29 March – 7 April) to include the following activities: 
• Meeting with the Local Governm.. - Awaiting data from Project 1 - LIDAR and InSAR Data Acquisition and Validation
- Project 2 request for change in the projects' title to replace InSAR with SAR was approved by the DOSTEXECOM on June 1,, 2012
- Prepared standard methodologies and accura.. 'Project 2 Data Validation Component (DVC)
   1. Hired 1 Chief SRS,, 3 Senior SRS,, 7 RAs
   2. Recovered onsite (CDO,, Iligan,, Pampanga,, Agno,, Bicol) the NAMRIA reference points and benchmarks
   3. Profile,, Cross-section,, Bathymetric Surveys and .. 'Accomplishments
Ground validation surveys were conducted in Mandulog River in Iligan City,, Iponan River in Cagayan De Oro City,, Agno River in Pampanga and Bicol River. River profiles made include information on river cross-section,, bathymetry and flow.. </t>
  </si>
  <si>
    <t xml:space="preserve">Submitted Technical Report - Calibration and Accuracy Assessment of ASTER GDEM for the Major River Basins in the Philippines
Highlights of the Report:
-15 out of 18 major river basins were delineated and calibrated,, which includes the following:
.. 'Documentation of prescribed processing workflow by UK Environment Agency is underway; Team became aware of other necessary equipment (extra monitors per individual and switch for multi-tasking tasks of Project 3) during field exposure training in UK
Co.. 'Data Processing Component (DPC)
   1. Acquired 20 HP Z800 workstations as well as the LiDAR processing softwares (Microstation,, Terraphoto and TerraScan). At present,, the project is negotiating for the purchase of TerraMatch with a five (5) day in-hous.. 'Accomplishments
18 major river basins in the country were prioritized and its boundaries calibrated using Advanced Spaceborne Thermal Emission and Reflection Radiometer-Digital Elevation Model (ASTER-DEM). The Data Processing Component of DREAM processed
   </t>
  </si>
  <si>
    <t>Prepared a GIS database of topography,, soil type,, rainfall for easy geocoding of relevant spatial data
Produced land cover classification map
Reviewed available literatures on governing equations for the hydro model 
Parameters and equations set
Det.. '-Arranged the laboratory set-up for staff use
-Training seminar and documentation on process workflow conducted 
-Set up necessary parameters and projected for the flood simulation 
-Running of flood simulation with different rainfall return frequencie.. 'Accomplishments
The Ground Surface Model generation for the 18 major river systems was completed. While for the Digital Terrain Model generation,, the component has created the automated hydro correction process for Metro Manila LIDAR data. Under flood m.. 'Flood Modelling Component (FMC)
   1. Hired 1 Chief SRS,, 2 Senior SRS and 10 RAs
   2. Acquired the LiDAR processing software and the workstations which are now being used by the project personnel
   3. Under Digital Surface Model (DSM) generation - c</t>
  </si>
  <si>
    <t xml:space="preserve">Submitted Narrative Reports on:
- Visit of DREAM Research Key Staff to United Kingdom 
- UP DREAM Program Workshop Training held June 8-9,, 2012 
..  'Training Content drafted
Identified Resource Speakers for each target training
Development of Training Design and Course Outline in progress; Documentation of UK Training underway
UK Trip assessment done
Completed 10-day LIDAR Operational / Exposure T.. Accomplishments
Training conducted are as follows:                                                                                    
1. LiDAR lecture/hands-on Training done in UP/ ASTI and Clark Airbase 
2. Single Beam Echo Sounder done in Agno R
</t>
  </si>
  <si>
    <t>The project has accomplished the expected outputs. ARM7 dual core processor architecture with its simulation test results were fully accomplished,, integrated and verified. Minor activities for Data analysis are still ongoing.</t>
  </si>
  <si>
    <t>Obtained promising simulation results of designed LNA (with cascaded common source and shunt feedback as preferred for fabrication),, Mixer and integrated LNA-Mixer circuit. fabrication schedule at CMP is moved.</t>
  </si>
  <si>
    <t>The project was successfully accomplished the design,, implementation and testing for op-amps,, OTAs and op-amps with programmable bias blocks. The project has the same fabrication issues with project 1 : RF CMOS Design</t>
  </si>
  <si>
    <t>Actual Accomplishments
•	Selected sources of wet okara
o	Identified five sources of wet okara from micro taho  and tofu manufacturing industries in Quezon City and Manila
o	Conducted interviews of industry owners and workers and observed the actual t.. 'Technical:
                   This study was able to identify sources of wet okara from micro taho  and tofu manufacturing industries. The use of laboratory and pilot scale pressers were applied as dewatering procedure for wet okara. The study also chara</t>
  </si>
  <si>
    <t>Highlights of Accomplishments (from 01 July 2012 – 30 September 2012)
Study 1: Food Product Development
* Prepared project procurement management plans and purchase documents
* Sourced and purchased laboratory supplies,, raw materials and food supp.. 'Highlights of Accomplishments 
Study 1: Food Product Development
1. Formulations of Brown Rice Cereal for Baby and Brown Rice Power Bar were developed.
2. In preparation for the Quantitative descriptive analysis (QDA) of the products,, the follow</t>
  </si>
  <si>
    <t>Almost all techniques have been taught to the staff for sample collection.  Materials for sampling and field data collection have been purchased.  However,, there are additional materials for chemical,, isotopic and microbiological analyses that need to b</t>
  </si>
  <si>
    <t xml:space="preserve">Pre-Implementation Meeting
I. The following obligations of the project were discussed:
1. BEFORE PROJECT IMPLEMENTATION
a. The PCIEERD as Monitoring Agency shall process Memorandum of Instruction (MOI),, Administrative Order re: PCIEERD Project S.. 'Pre-Implementation Meeting
I. The following obligations of the project were discussed:
1. BEFORE PROJECT IMPLEMENTATION.. 'The project team were able to accomplish the activities for the quarter.
The project started on the preliminary study on the development of packaging technology. The samples from Julie's Lechon of Leyte were evaluated to determine the appropriate prima.. 'The project were approved by DOST-EXECOM last 04 May 2012 with the condition that the PTD must submit the roadmap of packaging for the upcoming years and research design with matrix on adoptable variables of the study.
The PTD will establish shelf life.. 'The project team were able to conduct preliminary study on the development of primary packaging for pork lechon and they visit the manufacturers of pork lechon in Leyte.
Initial transport packaging and label design were  presented during the Science an.. 
</t>
  </si>
  <si>
    <t xml:space="preserve">Highlights of Accomplishments (from 01 July 2012 – 30 September 2012)
a. Conducted preliminary activities (project meeting,, consultative meeting,, financial plans and project framework)
b. Sourced out and purchased equipment,, laboratory supplies,, r.. 'Highlights of Accomplishments 
1. Repair of Fluidized Bed Dryer
a. Outsourced professional/technical services for the repair/refurbish of the fluidized bed dryer
b. Processed documents (e.g. bidding) for the repair of existing fluidized bed dryer of .. 'Actual Accomplishments
a. Conducted system configuration for steaming and drying. PMEDSO engineers conducted a two-day preliminary evaluation on the fluidized bed dryer with the assistance of the MIRDC
- The direction of the blade rotation was reorien.. </t>
  </si>
  <si>
    <t xml:space="preserve">Highlights of Accomplishments:
1.  Processing of Permit to Transport for the collected plant species from DENR and coordination with Taganito Mining Corp.
2.  Established a 20x20m biodiversity plot within TMC in Surigao del Norte.
3.  Conducted geobota.. 'Highlights of Accomplishments as of Jan.23,, 2013:
1.  Processing of Gratuitous Permit from DENR and coordination with mining companies for GP for Zambales and Surigao.
2.  Established two 20m x 20m biodiversity plots within ZMDC in Zambales.
3.  Condu.. </t>
  </si>
  <si>
    <t>1st Quarter Monitoring
August 15,, 2012
Current Quarter Expected Output
MSPS commissioned for PVD operation
Supplies/materials acquired
Arc evaporation/ sputtering modes tested
Current Quarter Activities
Commissioning of magnetized sheet pl</t>
  </si>
  <si>
    <t xml:space="preserve">Considerable delay was encountered during the processing of equipment through the UP System. Most
of the equipment cost more than 50,,000 PhP and are not available locally. Procurement thus could not
proceed through shopping mode but through public or o. 'Joint Field Survey in Kaohsiung,, Taiwan
Completed Aug 21-25,, 2010
Tasks:
(1)    Familiarization with protocols developed by Taiwanese scientists  in the use of a V-fin and kite in acquiring images of  benthic substrates
(2)    Discuss applicability </t>
  </si>
  <si>
    <t xml:space="preserve">A meeting with representatives of the schools was held at St. Louis University (SLU) in Baguio in order to introduce the project and its objectives,, and to schedule first training.. During the meeting,, it was  identified that the most of schools already.. 'The Team from UPD went on a three-day visit to their three partner state universities on February 10-12 2012. 
The purpose of the visit was to assess the capabilities of each school in relation to the laboratory upgrade to be provided by the project.. </t>
  </si>
  <si>
    <t xml:space="preserve">Hiring og project staff has been initiated
Promotional materials have been designed and circulated
Recruitment of participants ongoing,, letters to technical school to assist in the recruitment process were sent out
MOA signing done with MESCO and CNC </t>
  </si>
  <si>
    <t>Continuing maintenance of access to DOST Bicutan Compound wireless Network,, and provides network service of the DOST Bicutan Community
Development of new information systems
 1. Executive informatio System - 60%
 2. Cashier Reporting System - 100%
En</t>
  </si>
  <si>
    <t xml:space="preserve">The targets for the first (1st) quarter were accomplished on time. Sampling of Makapuno nuts should be achieved before the year ends. Moreover,, the panelists should completed by the second semester to facilitate continuous progress of the sensory evaluat... '1. Gathered information on existing practices on harvesting and storage of makapuno.
a. Conducted plant and farm visits and sample collection in San Pablo,, Laguna,, Sto. Tomas,, Batangas,, and Tiaong,, Quezon.
b. Identified makapuno cooperators to prov.. </t>
  </si>
  <si>
    <t xml:space="preserve">Synthesis and characterization of polymers (water hyacinth) - 25%
Development of Honey alginate - 50%
Renovation of existing facility for the shielding of EB accelerator (approved architectural and engineering design og the EB Facility.Prepared Request .. 'Synthesis and characterization of polymers (water hyacinth) - comulative from the start  - 40%
Development of honey alginate - comulative from the start - 70% 
Setting up EB facility
   Installation of new electrical service entrance for the power supp.. </t>
  </si>
  <si>
    <t xml:space="preserve">Highlights of Accomplishments (from 01 July 2012 – 29 October 2012)
1.	Finalized assessment/selection criteria 
2.	Finalized survey questionnaire form 
&amp;#61607;	Preparation of criteria and questionnaire were conducted simultaneously.
&amp;#61607;	Only.. 'Actual Accomplishments
- Established assessment criteria for the selection of possible beneficiary firms
- Developed survey questionnaire form 
• Preparation of criteria and questionnaire were conducted simultaneously.
• Both criteria and survey que.. </t>
  </si>
  <si>
    <t xml:space="preserve">(7) Highlights of Accomplishments (from March 15 – Sept. 12)
The following were the activities undertaken under the project:
a.	Selection of beneficiary firms from the metalworking industry associations (MIAP,, PMAI and PDMA) – two (2) each from NCR.. 'The accomplishments for the quarter are as follows:
1. Selection of Beneficiary Firms
• 1 for NCR
• 2 for Region IVA
• 2 for Region VII
• 2 for Region XI
2. Conduct of Gap Analysis for 7 beneficiary firms
3. Awareness and Documenting training p.. 'Actual Accomplishments
- Selected 8 beneficiary firms from the metalworking industry associations
NCR
• Supercast Foundry and Machinery Corp.,, Valenzuela City
Region IV-A
• K.E.A. Industrial Corp.
• Optitech Machine Tools
• SWISCO
Region VII
•'1. Selected 8 beneficiary firms from the metalworking industry associations
NCR
• Supercast Foundry and Machinery Corp.
Region IV-A
• K.E.A. Industrial Corp.
• Optitech Machine Tools
• SWISCO
Region VII
• Pertian Industries Corporation
• Proline </t>
  </si>
  <si>
    <t>1. Predict an optimal lattice constant and structure pattern of the superhydrophoblc surface - 100%
2. Bullld the experimental setup; Construct a laser system,, using a laser diode,, strong enough to etch structures on a hydrophobic surface - 90%
3. Mos</t>
  </si>
  <si>
    <t>Highlights of Accomplishments:
1. Coordinated with Ateneo's administration,, the Central Accounting Office,, Dept. of Environmental Science chairperson for logistical support.
2.  Coordinated with partner universities (Xavier University and Caraga State</t>
  </si>
  <si>
    <t>The following activities were accomplished by the project:
1. Conducted watershed survey and determined the significant change in bathymetry at the mouth of Manila Bay.
2. Finished drilling core sediment samples from Napindan to Manila Bay,, Pasig River</t>
  </si>
  <si>
    <t>The following were the summary of highlights of the project for the past 9-months of project implementation.
·Raw materials for the commercial scale production of ceramic materials,, glaze materials and fritz were tested for ceramic body and glaze. The.'1. Most of the activities for the first quarter were canvass of equipment,, bidding,, and training. 'The project monitoring team was composed of technical monitors from the Industrial Technology Development Division (ITDD) and Energy and Utilities System Technology Development Division (EUSTDD) and DOST-TECHNICOM visited the Mariano Marcos State University.</t>
  </si>
  <si>
    <t>The repair and rehabilitation of machineries/equipment was completed and trial/test runs including calibration of motors,, conveyors,, forming belts and weighing scale were done prior to actual board manufacture.  
 The Particleboard Pilot Plant was ma.  'none.. ' Trial runs,, adjustments and calibration of machineries were conducted because said machineries were newly repaired and rehabilitated.  Coconut husks were collected from the cooperator and  then milled and dried in the FPRDI pilot plant.  
Trial board.. 'The production of binderless coco coir board is totally made of 100% coconut husk without the addition of synthetic chemicals or cement as binder.  It is an environment friendly technology.  Other panel products like particleboard,, plywood,, oriented str.. 'The result of the project was presented by Dr. Dwight Eusebio,, the project leader on Nov. 22,, 2005 at PCIERD conference room. Based on the project  objectives,, the existing equipment and machines at the FPRDI Particleboard Pilot Plant were repaired and</t>
  </si>
  <si>
    <t xml:space="preserve">1. Semi-detailed to detailed geologic survey
The distribution of the mineral deposits were delineated through the semi-detailed (1:10,,000 m. scale) to detailed geologic (1:5,,000m. scale) mapping of the study area.
2. Laboratory analysis or represe. 1. Literrature research and recconnaissance geologic mapping
Reports by previous workers regarding the geology of the Northwestern section of the Zamboanga peninsula were collated and reviewed. The data was then summarized with relevant information int. 'A first pass was conducted to determine the various geologic hazards to which the study area would be vulnerable. The identification of structures and of discontinuities and the determination of possible hazards created as a consequence of mining activiti. '1. The various geologic hazards to which the study area appears vulnerable to were delineated through the detailed geologic mapping of the study area (1:5,,000 m. scale). The verification of structures and of discontinuities and the determination of poten.  'In the early part of year 2006,, the project suspended its geological activities due to unanticipated peace and order in the area. PCIERD granted the project extension until April 30,, 2006 to complete the project objectives.   
By April of this year,, 'The draft terminal report was submitted last October 19,, 2006. </t>
  </si>
  <si>
    <t>Cooperators/Products exhibited were as follows:
1. Balaw-balaw/ Adobong itik,, adobong itik sa gata,, burong kanin
2. Fortress/Sinampalukang kambing,, papaitang kambing,, kalderetang kambing
3. Chanos-chanos/Tinapa cheesepread,, liver pate,, sisig
4.                                                                                                                                    'The PRDC is planning to conduct a post-IFEX visit to the SMEs from Region 4,, the Partner Region Program (PRP) of the project to know the actual impact of the IFEX.
There will be launching of the next Partner Region Program for 2007 at Cebu City on 27 .  'The CALABARZON Special Setting won as the Best Setting during IFEX 2007
The CALABARZON PRP Team received four (4) out of ten (10) awards given at IFEX 2007 such as as follows:
-Best Setting Award for Region IV-A
.
-Most Novel product for Chanos-Chanos Ba.  'Oral presentation for the project has been scheduled on 18 July 2008.  '- 2 PRDC staff (J. Diaz and H. Aranda) have undergone continuation of training on the operation,, application and maintenance of GCMS. 
- Conducted migration tests for 3 different types of commercially available PET bottles,, 1 brand of HDPE bottled</t>
  </si>
  <si>
    <t>2nd quarter accomplishments:
1) canvassed equipment,, purchased laboratory supplies/materials
2) trained staff on activities of the project; participated in the "International Workshop on Laboratory Quality Standards Toward Global Competitiveness in Ban.  'The project team participated in the International Workshops on Laboratory Quality Standards Towards Global Competitiveness: Mangement Systems,, Methods Validation,, Comtrol Charting,, Uncertainty of Measurements,, Reference Materials,, and Proficiency Te.  'The following were accomplished for the quarter:
1) contacted equipment dealers/fabricators on the specifications and cost of equipment
2) hired project staff
3) prepared terms of reference for the project consultants (statistician and chemist)
4) dow.  1.  Reference material (wheat flour) prepared by the project were distributed to various laboratories,, e.g.,, DOST,, other government and private laboratories for proficiency testing.   
2.  Results of participants laboratory were collated and subject</t>
  </si>
  <si>
    <t xml:space="preserve">- Acquistion of necessary equipments is on-going.
- Detailed plans for the civil,, mechanical and electrical works are being completed.  Arrangement for securing the power supply connection to MERALCO are on-going.  Prepared plan for the pit construction.  '1. Plans for the Chassis dynamoter System have been finalized.  The plans include the test cell layout with necessary mechanical and elctrical systems to support its opration.
2.Clearing of the test cell location is currently being undertaken in preparat.  '1.Plans for the Chassis Dynamometer System have been finalized. The plans include the test cell layout with necessary mechanical and electrical systems to support its operation
2.Clearing of the test cell location is currently being undertaken in prepara. 'The Semtech exhaust gas analyzer and AVL chassis dynamometer components have been deliver to the site.  The control room has been painted and topcoat is being applied for the rest of the test cell structure.  Ventlation and exhaust fans are to be deliver.  'The chassis dynamometer system as well as other auxiliary eqioment are already installed and commissioned with the presence of the foreign experts provided by the equipment supplier.  
Other add-on equipment is still on the process of procurement.  1. Foundation preparation and construction for the cahssis dyno system  and clearing of the area is currently being undertaken.  'After construction,, installation and commissioning,, the facility was inaugurated last August 14,, 2008.  The event was attended by officials of the Department of Science and Technology (DOST),, Department of Energy (DOE),, Philippine National Oil Compan.  'Visits by AVL,, chassis dynamometer supplier to the site to assess location constraints and possible equipment arrangements.  A proposed floor plan of the of the facility has been constructed as a result of this visit.
An initial draft of a test protoc.. 'Bidding process for the procurement of chassis dynamometer is being prepared.  Suppliers such as Mustang,, Burke and AVL have been contacted for revised proposals.  AVL has submitted a revise proposal while Burke sent sample proosal for review of UP.  Com.. 'Meeting with AVL was conceived last October 4,, 2006 to clarify matters concerning the budget and to finally assess the location for the chassis dynamometer system.  The drfat layout prepared by UP was reviewed by AVL technical experts during the meeting. 'Bidding process is on-going.
Finalization of the plant lay-out.  'With the advise of AVL experts,, the plant lay-out has been finalized.  Clearing of the proposed location has been started.
The chassis dynamometer is currently being manufactured in Germany.  Other non-AVL components of the system are also being asemb.. 'This report summarizes activities performed from February to August 2009 in relation to the UPME Vehicle Research and Testing Laboratory project. 
Tests Conducted 
The VRTL was able to conduct performance and emissions tests for various clients. A..  'The project was approved and extended by DOST-Execom until February 2011 in able to complete the remaining project activities such as Chassis Dynamometer Testing and Emission Analyzing.  '1. The meeting was called to order at 10 AM with Engr. Carasi preciding. The meeting aims to discuss the updates of VRTL project which was approved for another extension by DOST-EXECOM last 14 May 2010.
2. Engr. Carasi reiterate to Dr. Quiros the order.. - The equipments for DOE counterpart were already delivered to UP. The facility undergoes some renovation for the installment of engine dynamometer.
- The diesel test vehicle was already purchased.
- On the other hand,, the gasoline test vehicle has not
</t>
  </si>
  <si>
    <t xml:space="preserve">Literarture Research:
-The compilation and reviwew of literature study regarding the geology,, structures,, geohazards and mineral resources of Buruanga Peninsula and vicinity is on-going.  In addition,, data from the geologic mapping were compiled and c.. 1. Laboaratory Analyses
Sixty Five (65) chert and siliceous mudstone samples were processed for radiolarian analysis. Stereomicroscopic and petrographic microscopes were used for initial identification of the radiolarian species.  The chert samplpes ar.. 'Processing of Samples for Laboratory Analyses:
- Forty one (41) representative rock samples gathered from the field mapping last April to MAy were submited to DOE-Energy Research and Testing laboatory Services,, where they were processed into thin sect... 'Recognized for the first time the chert-classic sequence in Buruanga Peninsula that is correlatabel to Busuanga,, Palawan.
Obtained the age for the chert-classic sequence from fossil rediolarians
Distinguised the Buruanga Peninsula as separate terra... 'Rrequest for extension was requested to give project personnel time to interpret the results of the geochemical analysisi,, conduct addtional field checking and geophysical surveys,, syntheisize additionald ata acquired,, and integrate all the results of .  'Accomplished the following:
1. FieldChecking,, mapping and geophysical surveys.
2. Addiitonal samples collected from the fieldwork were processed into thin sections from petrogrpahic analysis. 20 sedimentary rocks and 10 igneous rocks were sent to HongK.. 'The proponent was advice regarding the approval of their extension request.. '1. Filed checking and additional geophysical surveys were undertaken
2. Data from the geochemical analysis of major and trace elements were plotted in different discrimination diagrams..  'The proponent is on the process of finalizing the termnal report and it is expected to be completed by end of September.  2008  The proponent was advice to conduct an oral presentation and also reminded that the submission of the terminal report will be d..  </t>
  </si>
  <si>
    <t xml:space="preserve">Utilization of Mango Seeds for the Production of Mango Butter/Oil 
Original: 14 December 2007 - 14 December 2008
Extended: 15 December 2008 - 31 march 2009
Technical Monitoring:
1. Extraction of oil from powdered mango seed
* analysis yeiled 6% c.. 'Technical Project Monitoring of:
Utilization of Mango Seeds for the Production of Mango Butter/Oil 
June 27,, 2008
1. Processing of mango seeds prior to oil extraction through removal of stones from husk,, drying,, grinding and pulverizing* oil ... 
Technical Project Monitoring of:
Utilization of Mango Seeds for the Production of Mango Butter/Oil 
Sept 30,, 2008
1. Extraction of oil from the powdered seeds through solvent extraction
2. Physical propoerties were determined of the oil extract..  'Technical Project Monitoring of:
Utilization of Mango Seeds for the Production of Mango Butter/Oil 
March 27,, 2008
1. Canvass &amp; procurement of rotary drum washer
2. Hauling of raw materials..  '1. 4 out of 30 respondents were examined during the date of moniitoring. The age bracket of respondents range from 30 to 50 years old. These respondents have been using mango-butter formulated creams around areas of the eyes where wrinkles are prominent.
</t>
  </si>
  <si>
    <t xml:space="preserve">1. Finalize the design of improvements for the whole spray drying system such as agglomerator,, heat exchanger,, air sweep,, variable suction blower,, addition of filter bags and variable sizes of nozzles.
2. Conducted data gathering of literature concer.  '1. Prepared an extension letter and amendment on Special Disbursement Officer (SDO) in purchasing equipment parts in the fabrication of agglomerator/fluidized bed drier;
2. Prepared purchase request prior to procurement of equipment necessary to fabricat.  1. Acquisition and installation of humidity temperature transmitter which will serve as control device to measure relative humidity and temperature of the air before entering the drying chamber. Equipped with data logging and analysis software;
2. Acquis.. '1. Machining and rolling of stainless plates as well as a component in the fabrication of agglomerator/fluid bed drier. This will serve as a chamber for the unit to be fabricated;
2. Fabrication of flexiglass with a diameter of 18 inches and a thickness .. 'Summary of Improvements
1. Heating Mechanism
    - the heating of air in the former spray drier was achieved only by using LPG torch. In the improved unit,, heating can be achieved by means of a fabricated heat exchanger,, with indirect heat source fr.. '1. Installation of testing of newly acquired air atomizing nozzles which plays a very important role in the proper dispersion of liquid feeds into fine droplets then sprayed into the heated air chamber. This process facilitates the dehydration of the disp.. </t>
  </si>
  <si>
    <t xml:space="preserve">On the 1st Quarter Progress Report
1. Formation and mobilization of product study team
- Requested approval for a change in the project duration from Nov. 8,, 2007-Nov. 7,, 2008 to Dec. 17,, 2007-Dec. 16,, 2008 from PCIERD without additional cost.
- 'Accroding to Ms. Ella Saises,, the Project Leader and Dr. Gurtiza,, the PSTO assigned to monitor the pilot production at Lacsamana plant located in Pangasinan,, the private partner is backing-out from the project already. Dr. Gurtiza ,, PSTO of La Union,,'The private partner C.J. Lacsamana is backing-out from the project due to financial constraint. Although Mr. Lacsamana is pulling-out,, the FNRI has still pushed through with the formulation of the fortified juice at pilot scale level. A new private partn..'On the 2nd Quarter Progress Report
1. Standardization of large scale production and fortification runs at C.J. Lacsamana processing plant.
- Purchased pulper-finisher equipment from KNB Enginnering Services
- Training on the operation of the pulper-f.. 'On the 3rd Quarter Progress Report:
1. Production runs of RTD vitamin-rich green mango juice at FNRI Pilot Plant.
1.1. Conducted more standardization trials for the RTD procedure,, from the purchase of raw materials,, peeling,, pulping,, and puree pre..  </t>
  </si>
  <si>
    <t xml:space="preserve">The following  wer eaccomplished during this quarter:
•  Collected and prepared experimental materials: bamboo,, rattan and vines.
• Started conditioning of the following samples at 65% RH,, 210C
      1. Kauayan tinik (Bambusa 
         blumeana)
 ...  Approved the FPRDI request change for the start of the  implemtation of the project. Project starts is now December 1,, 2008
Official  list of personnel was provided by the proponent and based on this was  issued a correspoding official PCIERD AO 2009-... 'Renewal for the second 2nd year (6 month duration)approved ny EXECOM 11/16/2009.... 'Meeting with the project Leader and staff and ASTI project personnel was conducted at ALEXAN office ofthe private sector cooperator at  Quiapo,, Manila to discuss activities and progress ofthe project. Advised ASTI to request for approval of their planned... '• Coordinated the collection of experimental materials.
• Prepared and submitted request for  purchase of equipment,, and supplies and materials.
• Started sample preparation of  the following vine species :
1. Talipan (Ampelocissus sp.)
2. Guly.. 'The sample collection of bamboo species (Kauayan tinik; Bambusa blumeana and giant bamboo; Dendrocalamus) proceeded as expected and within the planned schedules. The bamboo culms were prepared,, cut,, scraped,, and stripped into sample sizes of 25 (W) x a..  
  </t>
  </si>
  <si>
    <t>Period : October 4,, 2004 to date
Project Contractor : Ecommsite Solutions
                                30th Flr. IBM Plaza Bldg.,, Eastwood City,, 
                                Cyberpark,, Libis,, Quezon City
                                Tel..                                                                                                                                           * The project was softlaunched last June 7,, 2005 at the Amihan Room,, PAGASA,, Science Garden,, Quezon City during the
   Cocktail reception of the Romblon International Meeting.
* The turnover of the system was coordinated with the ASTI as endorsed by. 'What has been done:
• There was a preliminary demonstration of the beta version of the site
• Comments from the group of DOST-ROS,, DOST-PES and PCIERD were gathered during the demonstration
• The DOST-ROS was able to provide actual data from the regio. 'What has been done:
• The Contractor was able to present/demonstrate the revised version of the site to the Executive Director and other stakeholders last February 9,, 2005.  'The following are the activities undertaken during the last quarter of the project:
1. A series of presentation was done before the DOST Executive Committee members,, Undersecretary for Regional Operations,, Director of Planning and Evaluation Services a
• Comments from the stakeholders were considered by the Contractor for the revis</t>
  </si>
  <si>
    <t xml:space="preserve">Third Quarterly Progress Report
1. CP Assessment and Waste Audits of industry representatives (75%). Out of sixteen (16) target representatives,, eleven (11) companies have already been visited during the last quarters of the project.
2. Preparation o.....  '1. CP Assessment and Waste Audits of Industry Representatives
    The project's target representatives are sixteen (16) industry representatives,, four (4) from each of the following processing methods: a) fermentation with heat; b) fermentation without ...  'CP assessments and waste audits of actual industry represntatives
the project team finished condusting CP assessments of thirteen VCO producers out of the sixteen VCO industry representatives. the target industry reps ar four for each type of process. ..'Baseline information gathered includes process descirptions and diagrams,, operating parameters,, product standard and a brief industry profile
Theoretical mass balances for all fresh-dry processes were done based on small scale manufacturer (5,,000 nu...  </t>
  </si>
  <si>
    <t xml:space="preserve">
The project has already developed four (4) products from dragon fruit such as puree,, juice,, jam and jelly. The developed puree was of two (2) kinds,, the sweetened and the unsweetened while the formulated juice was flavored with calamansi. 
The fou.. 'Samples of dragon fruit jam,, jelly,, juice and puree were sent to FNRI for proximate analysis. 
The CVSU also requested assistance on the improvement of packaging and labeling of the products. However,, the PRDC cannot accommodate the the products becau.. 'Pre-implementation Meeting for the Project,, "Dragon Fruit Processing and Product Development"
Highlights of the meeting:
1. Dr. Teddy Tepora of Research Center-CavSU gave the group a backgrounder on the project. 
2. Ms. Grace Estillore introduced Ms..</t>
  </si>
  <si>
    <t xml:space="preserve">The PRDC has not submitted the project framework yet. The project leader also advised PCIERD that they will be redirecting the plans of the project as there is problem in sending the 2 staff to MSU. Ms. Tanafranca is planning to push through with her nego.'On the 1st Quarter Progress Report:
1. Provide PCIERD with an explanation why the project's only accomplishment vis-a-vis the targeted activities for the 1st quarter is only a consultative meeting with the Bureau of Product Standards (BPS). If the PRDC.'Comments on year 2 proposal:
Provide PCIERD the following:
• Latest Financial Report of the project
• Work and Financial Plan for Y2
• Details of the MSU training such as the following:
o Letter of commitment from MSU indicating their willingness.'The Year 2 renewal of the project was conditionally approved by the DOST EXECOM (23 January 2009) with the instruction that to prevent unnecessary over investing on equipment,, the DOST EXECOM instructed the proponent to revise the line-item budget (LIB) .'Revised proposal for the Year 2 project was submitted..'- Attendance to 36th Session of the Codex Committee on Food Labeling was not able to attend by the Program Leader due to the delayed release of visa.
- The Council endorsed the request of ITDI-PRDC regarding the travel to USA to visit the Michigan Stat.'The Year 3 renewal of the project was approved by the DOST EXECOM - 01 March 2010.Al the activities for the year 3 project was able to achieve and the extension and budget realignment was approved by the DOST EXECOM. The problems encountered by the Implementing Agency is the training on packaging related contaminants due to change of t.'The project leader was able to acquired necessary equipment for the conduct of packaging related contaminants in food products through DOST-GIA and JICA project. The equipment being installed at Packaging Technology Division (PTD) through JICA project are.'For the next DOST-EXECOM Meeting,, the proponent advised to provide supporting documents for the travelling expenses,, equipment being requested,, etc..'The project was able to do the activities of the project as scheduled. .'- All the activities for the quarter was able to accomplish based on the frameworks of each projects mentioned above.
- PCIERD told the Project Leader to submit DOST Form No. 5 - List of Personnel Involved so that PCIERD AO will be transmitted to ITDI..'During the 102nd Governing Council meeting,, the year 2 renewal of the project was approved with a total budget requirement of Php 5,,455,,480.00.During the Senior Staff meeting (for year 3 renewal of the project) the following were discussed:- Usec. YUmul also inquired if all the target activities for the year 2 were accomplished. The project staff,, Ms. Daisy E. Tañafranca,, replied that abou.'During the Senior Staff meeting (for the year 2 renewal of the project),, the body recommended the following:- Reiterated that the PRDC should look for other institution/countries that may sponsor the training fee or institutions that will offer the s.'To prevent unnecessary overinvesting on equipment,, the DOST-EXECOM instructed the proponent to revise the line-item budget (LIB) by removing the item one (1) unit HPLC under Equipment Outlay.'&amp;#61656; Based on Project Framework,, the project was able to accomplish almost all the targeted activities for the 1st semester..'- The request of PRDC to changed the project activities due to delay in forging partnership with the School of Packaging in Michigan State University (MSU) was endorsed to DOST for approval.'Appraisal/Assessment: (Year 1) - 3rd quarter Progress Report was submitted and all the activit
- The enhancement of existing capacity of PRDC on testing packaging related contaminants was a bit affected because of the postponement of the training of two (2) staff at Michigan State University (MSU) and purchase of e.'- Request to change the project implementation date was approved from 16 November 2007 - 15 November 2008 to 01 January 2008 - 31 December 2008.
- The request of ITDI for additional funds amounting to Php 200,,000.00 which will be used as traveling exp.'Based on the submitted 2nd Quarter Progress Report:
- PRDC staff undergone continuation training on the operation of FTIR and GCMS which was provided by Shimadzu,, Phils.
- Attendance to 2 seminars on Food Safety Tests and Operation of Ultrafast HPLC co.'All the targeted activities for the 3rd quarter was able to achieved base on the submitted Project 'Targeted activities for the project was able to achieve as per Project Framework. However,, training at MSU on testing packaging related contaminants was postponed to 4th quarter due to change in the training provider from MSU to PIRA.
The implementingFramework..
</t>
  </si>
  <si>
    <t>PNRI was visited last February 7,, 2008. Implementation is on-schedule,, facilities upgrading and procurement of equipment are all on-going..'The Pre-implementation Meeting for the project was held at the PCIERD Conference Room last August 8,, 2007 at 10:00 AM
and was attended by the following:
1.Dr. Mario Capanzana - Director,, FNRI &amp; Project Leader
2.Dr. Benjamin Molano &amp;#8211; FNRI
3.M...'Technical:
Second Quarter Meeting held at FNRI Conference Room last December 3,, 2007,, 9:00 AM was attended by the following:
1.Dr. Mario V. Capanzana - Director,, FNRI &amp; Project Leader
2.Dr. Agustin M. Fudolig – Deputy Director,, MIRDC &amp; Program Di...'MOI was submitted to SPU and completely signed by all RDIs..
'First Quarter Updates held at ASTI Conference Room last October 8,, 2007,, 9:00 AM was attended by the following:
1.Dr. Mario V. Capanzana - Director,, FNRI &amp; Project Leader
2.Dr. Agustin M. Fudolig – Deputy Director,, MIRDC &amp; Program Director
'The Project Team requested for 2nd budget realignment.
PCIERD evaluated the request and found that the following should be submitted:
ASTI
1.3rd Quarter Financial Report (1 January – 31 March 2008).
2.Endorsement by the Agency Director for the req..'FPRDI was visited last January 30,, 2008 to conduct monitoring for the project. 
The following issues were discussed:
1. Dr. Dwight informed PCIERD of their plan to request realignment incorporating the following:
  (1)  for savings incurred  for t..'1. All RDIs submitted Second Quarter Technical Reports. Only ASTI submitted an unsigned report since it was only emailed to FNRI.
2. All RDIs submitted Semi-Annual Technical Reports except MIRDC.
'ASTI was visited last February 22,, 2008 to conduct monitoring for the project. 
The following issues were discussed:
1. Engr. Peter Banzon was notified Semi-Annual Technical Report duly signed by Head of Agency and Focal Person. The number of units
'All RDIs complied with the submissions of Annual technical and financial reports,, available purchase documents and requests for Y2 budget except for ASTI which will still submit annual FR.
The project team will prepare a presentation of the accomplish..'The request for 2nd budget realignment was approved. All RDIs will facilitate purchasing of the added equipment
at least until purchase order level.
...'The Y2 proposal of the project was approved by the DOST-EXECOM members....'The Y2 proposal was approved by the Senior Staff and recommended 
The following are the comments of the Senior Staff:
&gt;Submission of highlights of accomplishments and actual expenditures
&gt;Inventory of equipment for Y1 (to check deliveries of equipment)...'The GC members approved the endorsement of the proposal for DOST-EXECOM. 
However,, some of the comments that should be addressed by the RDIs prior to DOST-EXECOM approval are the following:
&gt;Inventory of all equipment that have been given to the differ...</t>
  </si>
  <si>
    <t>Marine concrete structure inspection protocols including ASTM and other Standards were being reviewed. Most of the equipment is undergoing public bidding.'ACCOMPLISHMENTS
• Relevant ASTM and BS standards were reviewed and collated together with references and technical journals regarding actual inspection and specific studies on the use of individual non-destructive testing.
• The Marine Program researc. '- All equipments needed for site investigation have been procured
- The last 2 ports are scheduled to be visited. Davao and San Carlos Ports.
- The latest semi-annual report should include the revision of the sites that have been visited in comparison t</t>
  </si>
  <si>
    <t>ACCOMPLISHMENTS
•	A state-of-the-art report on Marine Concrete Maintenance was produced. It includes the different monitoring and maintenance procedures undertaken by different countries around the world. It also involves a brief discussion of the diff.'- Programmer was hired in May for the marine concrete maintenance software product.
- Review on current PPA Port Standard Manual
- Foreign Literature are still being reviewed and documented. 'Literature review on the performance based maintenance system in ASEAN countries is being done. Equipment is undergoing public bidding.</t>
  </si>
  <si>
    <t>Quarter 2 Highlights:
1. Continued collation and examination of related literature for tectonic,, paleomagnetic and geochronological studies was done.
2. Acquisition of most equipment has not materialized for lack of suppliers wanting to participate. .'Quarter 1  Highlights:
1. Maps relevant to the project such as geologic and topographic maps of Masbate were collected.
2. Fieldwork was conducted last April 4-23 in northwestern Masbate,, covering towns of Masbate,, Aroroy,, Baleno,, Mandaon,, Milagr..'Q3 highlights:
1. Paleomagnetic sampling was conducted last October 24-30 2011. A total of block samples were collected representing 21 sites in the Balud Ophiolitic Complex,, Boracay Formation,, Aroroy Quartz Diorite,, Usab Formation and Nabongsuran A..</t>
  </si>
  <si>
    <t>Q1 Highlights
1. Maps relevant to the project (e.g. topographic maps and available geologic maps),, related literature and geophysical data maps were collected
2. Fieldwork was conducted in Masbate Island from April 3-23,, 2011. The different rock uni...'Q2 highlights:
1. On-going gathering of related literature .
2. One unit of Multi-Channel Earth Resistivity-Induced Polarization Meter (ER-IP) and its accessories was acquired. 
3. Identification of target areas for the geophysical surveys based on t...'Q3 Highlights
1. Fieldwork was conducted last Oct 24-30 in Masbate Island and Jintolo Island. Activities undertaken during the fieldwork were geologic mapping and the collection of rock samples for laboratory analyses. 
2. Suitable sites for geophysic...</t>
  </si>
  <si>
    <t>The Project Team is continuously reviewing and revising the FNRI-FASL Quality Manual and other technical requirements for checking of the consultant. They have conducted an ISO 13528:2005 Awareness Lecture,, analytical method validation echo-seminar,, and..'FNRI has accomplished the following activities for Year 1:
1. Establishment of Quality Management System in accordance with ISO/IEC 17043:2010
a. Established FNRI ISO/IEC 17043:2010 PT Team composed or project staff,, contractual staff,, advisory comm..' Accomplishments:
1. Revised/completed the FNRI PT Laboratory ISO/IEC 17043:2010 documents (e.g. Quality Manual,, SOPs,, Work Instructions and Forms) as per Thailand PT Provider Accreditation Body pre-assessment report
2. Completed and implemented ISO/I...'Highlights of the Visit to FNRI:
• Ms. Teresita Portugal,, the Project Leader,, will only be until October 3,, 2012. She will be replaced by Ms. Ennata M. Avena effective October 4,, 2012.
• The on-site assessment of the Department of Science and Servic...'The Project Team has completed the targets for the period. 
Accomplishments as of 30 September 2012:
• Completed and submitted the FNRI PTL ISO 17043 documents as per BLA-DSS pre-assessment report. 
• Underwent final on-site assessment. The assessors..'The Project Team has worked on the initial activities in preparation for the Proficiency Test. FNRI established their ISO/IEC 17043:2010 Management Team and created the Technical Advisory Committee composed of consultants and members of the technical work..'The following activities were accomplished by the Project Team in the 1st year implementation:
1. Establishment of Quality Management System (QMS)  in accordance with
      ISO/IEC 17043:2010
a. Established FNRI ISO/IEC 17043:2010 QMS Committee and PT ..'The following were accomplished for the period:
• Conducted corrective action to address the non-conformity report issued by the Thailand Bureau of Laboratory Accreditation – Department of Science and Service.
• Created FNRI-PT laboratory webpage linked</t>
  </si>
  <si>
    <t>Pre-implementation meeting was held. The guidelines on project implementation and management
were explained to the project leaders. This also includes the obligations in the MOA pertaining to the
following aspects: financial (reports,, realignments),, t..'1. The project leaders presented the accomplishments for the 1st quarter.
2. The following are the comments of PCIEERD regarding accomplishments for 1st quarter:
• Invite 3 companies to try producing products in BIOTECH using developed starter culture..'Monitoring was conducted yesterday. The following accomplishments were verified:
The team has conducted suveys in Pili,, Bicol and Baguio. However,, these are not the target areas identified in the project framework. Also,, the optimization studies for..'Details of the Year-End Assessment Report:
Actual Accomplishments as of Dec. 31,, 2012:
For Study 1: the Survey on Current Needs and Status for Starter Cultures and Products for further Product Development,, they have conducted four (4) during the f..'The Technical Panel meeting was held. The following were the recommendations to the team:
o Survey should have been done before the project started. Information gathered from the survey lacks analysis and appropriate survey design. Its relation to the ..</t>
  </si>
  <si>
    <t>AGT Test Run Results and Updates
-	The AGT test run went on smoothly as compared to the previous testings. The following adjustments were done to address the misalignment in the current conductor assembly of the carriage which were damage including the..'Project Team Composition
• The Obligations of UP,, MIRDC and PCIEERD were reviewed to identify the focal persons respectively. The project team for each group will be identified within the week.  However,, tentatively,, the following persons were conside..'On-going negotiations with UP re: site survey..'Appraisal Report
• The 150 m test track facility at DOST was fully operational and was used continuously for ground testing including the fabrication of a Rolling stock (chassis frame and gie system) and a complete electrical control sys..'Construction of the elevated test track/guide-way and fabrication of the rolling stock assembly
The detailed design of the elevated test track,, rolling stock assembly and electrical controls was presented on 29 November 2011. However,, results of the ..'1. The meeting was the 5th meeting of UP and DOST with regard to the Automated Guideway Transit (AGT) Project that will be constructed inside the UP Diliman Campus. The meeting was chaired by PCIEERD Deputy Executive Director Raul C. Sabularse. 
2. The..'1. Engr. Raul Sabularse,, PCIEERD Deputy Executive Director,, chaired the meeting. Since Dr. Zamora will be leaving early,, matters arising from the previous meeting was shortly discussed and the discussion proceeded directly to the Electrical and structu..'Chancellor Saloma was updated on the status of the project. Several of the administrative concerns involving the project activities were also discussed. 
- Structural clearances and permits to MIRDC for project contractors’ notification to proceed
- Aut..'1. The meeting was chaired by UPD Chancellor Caesar Saloma and was attended by all the project partners from DOST-MIRDC,, DOST-PCIEERD,, DOST-PMEDSO and UPD technical representatives to the project.
2. Matters arising from the previous meetings:
• A..'Construction of the elevated test track/guide-way and fabrication of the rolling stock assembly
The detailed design of the elevated test track and electrical controls were reviewed and approved by Chancellor Saloma and the UP TWG. 
MBI,, the contrac..'&amp;#61681; Construction of the elevated test track/guide-way and fabrication of the rolling stock assembly
&amp;#9702; Site Survey has been completed on February 23,, 2012. A topo map was generated,, which included the elevations,, trees,, creeks,, and other s..'The PCIEERD Management Team (PMT) of the Council approved the following request for the DOST-GIA project entitled,, “Development of a Prototype Automated Guide-way Transit (AGT) System – Year 2”. 
1. Realignment of Year 2 budget funds
2. Eight months ..'o PCIEERD reminded MIRDC that base on the Project Framework,, they should have accomplished at least 70% of the expected output for the first quarter.
o The consultants revised the design and specifications for the supplies and materials causing delays i..'• MIRDC prepared a short presentation on the current status of the project. Attached is the presentation. A summary of the actual accomplishments of the project vis a vis its targets is cited below.
1. Design and bill of materials for 100m test track - 1...'Date of Visit : April 14 – 19 2011 
Place of Visit   : Monorail Test Bed Site and UP Diliman
No. of monitoring activity: (1) (2) (3) (4); Encircle as appropriate
Project Leader/Coordinator: 
ENGR. ARTHUR LUCAS C. CRUZ
Persons Interviewed/Co..'- The MOA signing for the prototyped AGT started at around 8:00 am.
- Pres. Pascual,, Chancellor Cao and VP Zamora of UP together with Sec. Mario G. Montejo,, Exec. Dir. Guevara of PCIEERD and Exec. Dir. Arthur Lucas Cruz spearheaded the activities for t..'
Monitoring Schedule: September 8 &amp; 12,, 2011
Technical
• MIRDC presented the initial AGT designs and test results conducted at DOST during the September 8,, 2011 meeting. The detailed designs and test results will be provided by MIRDC to UP on the n..'Construction of the elevated test track/guide-way and fabrication of the rolling stock assembly
The concept design for the elevated test track and the rolling stock of the AGT were forwarded to the UP Project Team on September 23,, 2011 for their revie..'Construction of the elevated test track/guide-way and fabrication of the rolling stock assembly
The concept design for the elevated test track and the rolling stock of the AGT were forwarded to the UP Project Team on September 23,, 2011 for their revie..'AGT Test Run Results and Updates
- As a result of the massive civil works done for the AGT System,, during its test run last 06 May 2011 it was difficult to control its movement and several mechanical parts were misaligned considering the hilly and cur..</t>
  </si>
  <si>
    <t xml:space="preserve">The project accomplished the following;
1. Repair of wind assembly
2. Water proofing of the wind tunnel roof deck
3. Replacement of wind tunnel power cables and re-wiring of existing three-phase power supply of two modules (laboratory and shop). '1. For the period,, the proponent retrieved/replaced and calibrated the wind instruments located at the following stations:
a. Aparri
b. Cabanatuan &amp; Casiguran 
c. Daet and Legazpi City
d. Basco,, Batanes
e. Masbate
2. A team headed by Dr. Lao  cond . </t>
  </si>
  <si>
    <t>ACTIVITIES UNDERTAKEN
I. DEVELOPMENT OF PRODUCT CONCEPT
   a. conducted three (3) focus group discussions
       - March 21,, 2005 - participants were aged 31-50
       - April 1,, 2005 - participants were aged 21-25
       - April 5,, 2005 - parti  . 'Activities Undertaken:
1. Development of Product Concept
- conducted three (3) focus group discussions: one (1) for bakery products and  two (2) for snack foods
2. Purchase of Equipment
- contract for the supply and installation of oil expeller fo. 'ACTIVITIES UNDERTAKEN:
1. Sourcing and Purchase of Equipment
    a. Oil Expeller
        - the oil expeller was purchased from VR&amp;E Enterprises at PhP250,,000. The unit was delivered on 21 July 2005. The project staff wereb trained on the operation a. '1. Procurement of Equipment
An oil expeller was purchased from VR&amp;E Enterprises Machine Builders/Machining Specialists. The Simple Extractor Expeller Series was fabricated by VR&amp;E enterprises for FNRI. It was designed to process dried granulated coconu. '1. Breakfast Cereals
    - conducted preliminary studies to determine ideal mesh size of coconut flour in the breakfast cereal formulation
    - Tested twenty-one (21) cereal formulations using steam-drying process to determine acceptable combination of.  'The following were the activities undertaken:
1. Screening for the skinless pork longanisa formulation. Three (3) formulations (Maya,, Riverea and UP-CHE) were identified. Skinless pork longanisa were prepared and were subjected to sensory evaluation. 'A. BREAKFAST CEREALS
The finished products were tested for shape modifications. However,, the ideal formulation for it to be flattened out is that the 20% coconut flour. The one with 12% coconut flour is ideal for the speherical shape and this could be.  'All the three products developed were stored at room temperature. Packed in laminated foil both cookies and extruded snack curls are still on storage studies. Pandesal,, packed in plastic bag had a shorter shelf life because of its high water activity. Af</t>
  </si>
  <si>
    <t xml:space="preserve">The project started last January 1,, 2005 with DOST-CAR and the Mountain Province  State Polytechnic College (MPSPC) as the implementing agencies with the cooperation of the Provincial Government of Mt. Province.  </t>
  </si>
  <si>
    <t>The project is almost complete. It is due for actual performance testing at the  place of private cooperator,, 3N SMOKED FISH. 'The project is already completed. The project has fabricated and tested the portable fish smoking machine. The project oral presentation was conducted on November 18,, 2005. The draft terminal report was submitted. Comments from the audience was noted.</t>
  </si>
  <si>
    <t xml:space="preserve">Venue: PCIERD Conference Room &amp; Usec. for R&amp;D Conference Room
Purpose of the meeting : 1. To discuss PCIERD's recommendation on  the request of Dr. Carla Dimalanta of UP-NIGS to use the savings of the above named project amounting to Php700,,000.00
1. From the sounding data,, quantitative interpretation is carried out. Quantitative interpretation consists of determining the number of layers present in the subsurface,, their thicknesses as well as their respective resistivities. 2. A model is gene.  'As of March 2006,,                                                                                                                 The project accomplished the following;
1. Groundwater-related data from the National Water Resources Board,, Mines and Geosciences Bureau and the Local Water Utility Administration.
2. Identification of potential areas for groundwate. ' Venue : PCIERD Conference Room Purpose of the meeting :   1. The meeting was called by PCIERD in compliance with the side note of Usec Graciano P. Yumul,,Jr.  dated 04/05/06 to set a meeting with Dr. Carla Dimalanta. The side note was written on the l. 'Major accomplishments of the priject were technical training of project personnel,, review of literatire and compilation of available hydrogeological data,, survey area identification,, water point source inventory,, water sampling and analysis,, electric
</t>
  </si>
  <si>
    <t>Municipality</t>
  </si>
  <si>
    <t>City</t>
  </si>
  <si>
    <t>District</t>
  </si>
  <si>
    <t>Region</t>
  </si>
  <si>
    <t>Province</t>
  </si>
  <si>
    <t>IV</t>
  </si>
  <si>
    <t>Romblon</t>
  </si>
  <si>
    <t>Manila</t>
  </si>
  <si>
    <t>NCR</t>
  </si>
  <si>
    <t>I</t>
  </si>
  <si>
    <t>Pangasinan</t>
  </si>
  <si>
    <t>Taguig</t>
  </si>
  <si>
    <t>Lone</t>
  </si>
  <si>
    <t>VI</t>
  </si>
  <si>
    <t>Quezon</t>
  </si>
  <si>
    <t>Fourth</t>
  </si>
  <si>
    <t>Abra</t>
  </si>
  <si>
    <t>CAR</t>
  </si>
  <si>
    <t>Bicutan</t>
  </si>
  <si>
    <t>VIII</t>
  </si>
  <si>
    <t>Leyte</t>
  </si>
  <si>
    <t>Los Baños</t>
  </si>
  <si>
    <t>Second</t>
  </si>
  <si>
    <t>Laguna</t>
  </si>
  <si>
    <t>Cavite</t>
  </si>
  <si>
    <t>First</t>
  </si>
  <si>
    <t>II</t>
  </si>
  <si>
    <t>Fifth</t>
  </si>
  <si>
    <t>III</t>
  </si>
  <si>
    <t>Pampanga</t>
  </si>
  <si>
    <t>VII</t>
  </si>
  <si>
    <t>Cebu</t>
  </si>
  <si>
    <t>Metro Manila</t>
  </si>
  <si>
    <t>Mt. Province</t>
  </si>
  <si>
    <t>IX</t>
  </si>
  <si>
    <t>Los Banos</t>
  </si>
  <si>
    <t>Davao City</t>
  </si>
  <si>
    <t>XI</t>
  </si>
  <si>
    <t>Bicutan,, Taguig City</t>
  </si>
  <si>
    <t>Pamapanga</t>
  </si>
  <si>
    <t>Southern Leyte</t>
  </si>
  <si>
    <t>Ilocos</t>
  </si>
  <si>
    <t>Taguig City</t>
  </si>
  <si>
    <t>FNRI</t>
  </si>
  <si>
    <t>Banga</t>
  </si>
  <si>
    <t>Aklan</t>
  </si>
  <si>
    <t>Taguig City,, Metro Manila</t>
  </si>
  <si>
    <t>Sogod</t>
  </si>
  <si>
    <t>na</t>
  </si>
  <si>
    <t>Quezon City</t>
  </si>
  <si>
    <t>Odiongan</t>
  </si>
  <si>
    <t>Zamboanga Del Norte</t>
  </si>
  <si>
    <t>Pangasinan and Ilocos Sur</t>
  </si>
  <si>
    <t>Batac</t>
  </si>
  <si>
    <t>Ilocos Norte</t>
  </si>
  <si>
    <t>XII</t>
  </si>
  <si>
    <t>Indang</t>
  </si>
  <si>
    <t>Quirino Province</t>
  </si>
  <si>
    <t>Matro Manila</t>
  </si>
  <si>
    <t>Diliman</t>
  </si>
  <si>
    <t>Taguig CIty</t>
  </si>
  <si>
    <t>Iligan City</t>
  </si>
  <si>
    <t>Lanao del Norte</t>
  </si>
  <si>
    <t>Amadeo</t>
  </si>
  <si>
    <t>La Trinidad</t>
  </si>
  <si>
    <t>Benguet</t>
  </si>
  <si>
    <t>Kalinga</t>
  </si>
  <si>
    <t>Basud</t>
  </si>
  <si>
    <t>V</t>
  </si>
  <si>
    <t>Camarines Norte</t>
  </si>
  <si>
    <t>Alma Jose St.,, Zabarte Road</t>
  </si>
  <si>
    <t>Caloocan City</t>
  </si>
  <si>
    <t>Quzeon City</t>
  </si>
  <si>
    <t>X</t>
  </si>
  <si>
    <t>Third</t>
  </si>
  <si>
    <t>Brgy Castillo,, Makato</t>
  </si>
  <si>
    <t>Tiaong</t>
  </si>
  <si>
    <t>Bohol</t>
  </si>
  <si>
    <t>Valencia</t>
  </si>
  <si>
    <t>Negros Oriental</t>
  </si>
  <si>
    <t>Mabalacat</t>
  </si>
  <si>
    <t>Tuba</t>
  </si>
  <si>
    <t>Zambales</t>
  </si>
  <si>
    <t>Samar</t>
  </si>
  <si>
    <t>Catbalogan</t>
  </si>
  <si>
    <t>Tagbilaran City</t>
  </si>
  <si>
    <t>VIsca,, Baybay</t>
  </si>
  <si>
    <t>Aurora Province</t>
  </si>
  <si>
    <t>Eastern Samar</t>
  </si>
  <si>
    <t>La Trinidad,, Benguet</t>
  </si>
  <si>
    <t>Mountain Province</t>
  </si>
  <si>
    <t>Cotabato</t>
  </si>
  <si>
    <t>Batac City</t>
  </si>
  <si>
    <t>REGION 7</t>
  </si>
  <si>
    <t>CALABARZON</t>
  </si>
  <si>
    <t>Diliman,, QC</t>
  </si>
  <si>
    <t>Bolinao</t>
  </si>
  <si>
    <t>n/a</t>
  </si>
  <si>
    <t>Tagbina</t>
  </si>
  <si>
    <t>Surigao del Sur</t>
  </si>
  <si>
    <t>Baguio</t>
  </si>
  <si>
    <t>National Capital Region</t>
  </si>
  <si>
    <t>Caraga</t>
  </si>
  <si>
    <t>Iligan</t>
  </si>
  <si>
    <t>Surigao del Norte</t>
  </si>
  <si>
    <t>Batangas City</t>
  </si>
  <si>
    <t xml:space="preserve"> 'Willamar and BakeshopGlobal Trust, </t>
  </si>
  <si>
    <t>Philippine Council for Aquatic and Marine Rsearch and Development (PCAMRD), 'Philippine Council for Advance Science &amp; Technology Research &amp; Development, 'Philippine Council for Health Research &amp; Development, 'Philippine Council for Agriculture,, Forestry and Natural Resources Reseach &amp; Development (PCARRD), 'Technology Application and Promotion Institute (TAPI), 'National Research Council of the Philippines (NRCP), 'DOST- Regional Operations Services (ROS) Office, 'Philippine Council for  Industry and Energy Research and Development (PCIERD)</t>
  </si>
  <si>
    <t>Regional Consortia, 'State Universities &amp; Colleges, 'Philippine Atmospheric, Geophysical and Astronomical Services Administration (PAGASA), 'Forest Products Reesearch and Development Institute (FPRDI), 'Food and Nutrition Research and Development (FNRI), 'Metals Industry Research and Development Center (MIRDC), 'Industrial and Technology Development Institute (ITDI), 'Philippine Nuclear Research Institute (PNRI)</t>
  </si>
  <si>
    <t>Bella’s Calasiao Puto Special, '4 Star Tinubong and Native Delicacies</t>
  </si>
  <si>
    <t>Philippine Council for  Industry and Energy Research and Development (PCIERD), 'Department of Science and Technology - Region 1 (DOST 1),</t>
  </si>
  <si>
    <t>Department of Science and Technology - Cordillera Administrative Region (DOST-CAR), 'Department of Science and Technology (DOST)</t>
  </si>
  <si>
    <t>H. M. Trading, 'Cupids and Metals</t>
  </si>
  <si>
    <t>St. Vincent Ferrer Parish Multi-Puprose Cooperative (SVFPMPC), 'Technical Education and Skills Development Authority - Romblon, 'Department of Science and Technology - Region 4 (DOST 4)</t>
  </si>
  <si>
    <t>Philippine Institute of Volcanology and Seismology, 'Philippine Atmospheric, Geophysical and Astronomical Services Administration (PAGASA)</t>
  </si>
  <si>
    <t xml:space="preserve">Department of Science and Technology - Region 7 (DOST 7), 'Industrial and Technology Development Institute (ITDI), 'Department of Science and Technology - Region 4 (DOST 4) </t>
  </si>
  <si>
    <t>Philippine Council for  Industry and Energy Research and Development (PCIERD), 'DOST-SETUP</t>
  </si>
  <si>
    <t>Gerona Upgraded Plant/Aquilino Escaner Mill/Panay Fair Trade Corporation, 'Depertment of Trade and Industry-One-Town-One-Product Program Office</t>
  </si>
  <si>
    <t>Palmones</t>
  </si>
  <si>
    <t>Ulysses</t>
  </si>
  <si>
    <t>Escorial</t>
  </si>
  <si>
    <t>Carasi</t>
  </si>
  <si>
    <t>Loreto</t>
  </si>
  <si>
    <t>Ninaliza</t>
  </si>
  <si>
    <t>Estillore</t>
  </si>
  <si>
    <t>Grace</t>
  </si>
  <si>
    <t>Marino</t>
  </si>
  <si>
    <t>Albert</t>
  </si>
  <si>
    <t>Raguini</t>
  </si>
  <si>
    <t>Joselito</t>
  </si>
  <si>
    <t>Dominguez</t>
  </si>
  <si>
    <t>Ronaldo</t>
  </si>
  <si>
    <t>Pili</t>
  </si>
  <si>
    <t>Russel</t>
  </si>
  <si>
    <t>Acuram</t>
  </si>
  <si>
    <t>Rafael Jr.</t>
  </si>
  <si>
    <t>Peredo</t>
  </si>
  <si>
    <t>Roberto</t>
  </si>
  <si>
    <t>Dimapilis</t>
  </si>
  <si>
    <t>Emelita</t>
  </si>
  <si>
    <t>Batang</t>
  </si>
  <si>
    <t>Katrina</t>
  </si>
  <si>
    <t>Pena</t>
  </si>
  <si>
    <t>Nonilo</t>
  </si>
  <si>
    <t>Raterta</t>
  </si>
  <si>
    <t>Ruby</t>
  </si>
  <si>
    <t>Habal</t>
  </si>
  <si>
    <t>Raymundo</t>
  </si>
  <si>
    <t>Romasanta</t>
  </si>
  <si>
    <t>Arlene</t>
  </si>
  <si>
    <t>Tabangcura</t>
  </si>
  <si>
    <t>Ma. Elena</t>
  </si>
  <si>
    <t>Sio</t>
  </si>
  <si>
    <t>Jeanette</t>
  </si>
  <si>
    <t>Carlos</t>
  </si>
  <si>
    <t>Czarina</t>
  </si>
  <si>
    <t>Viado</t>
  </si>
  <si>
    <t>Ryan Christoper</t>
  </si>
  <si>
    <t>Piloton</t>
  </si>
  <si>
    <t>Laarni</t>
  </si>
  <si>
    <t>Buenavides</t>
  </si>
  <si>
    <t>Mary Grace</t>
  </si>
  <si>
    <t>Frando</t>
  </si>
  <si>
    <t>Magdalena</t>
  </si>
  <si>
    <t>Montero</t>
  </si>
  <si>
    <t>Patrick</t>
  </si>
  <si>
    <t>Aguilera</t>
  </si>
  <si>
    <t>Raisa Roa</t>
  </si>
  <si>
    <t>Iyo</t>
  </si>
  <si>
    <t>Kashmir</t>
  </si>
  <si>
    <t>Santos</t>
  </si>
  <si>
    <t>Darwin</t>
  </si>
  <si>
    <t>Pariñas</t>
  </si>
  <si>
    <t>May Rose</t>
  </si>
  <si>
    <t>Maceda</t>
  </si>
  <si>
    <t>Margarette</t>
  </si>
  <si>
    <t>Reyes</t>
  </si>
  <si>
    <t>Clarinda</t>
  </si>
  <si>
    <t>Polita</t>
  </si>
  <si>
    <t>Janet Rosalie Anne</t>
  </si>
  <si>
    <t>Salmorin</t>
  </si>
  <si>
    <t>Mary Jane</t>
  </si>
  <si>
    <t>Meraida</t>
  </si>
  <si>
    <t>Nacianceno</t>
  </si>
  <si>
    <t>Edna</t>
  </si>
  <si>
    <t>Muñoz</t>
  </si>
  <si>
    <t>Jonathan</t>
  </si>
  <si>
    <t>Vera</t>
  </si>
  <si>
    <t>Desiree</t>
  </si>
  <si>
    <t>Surname</t>
  </si>
  <si>
    <t>First Name</t>
  </si>
  <si>
    <t>Department of Science and Technology (DOST),</t>
  </si>
  <si>
    <t>Department of Science and Technology - Region 8 (DOST 8), 'SJJPCCI-MABIP, 'Eastern Visayas Consortium for Industry and Energy Research and Development (EVCIERD)</t>
  </si>
  <si>
    <t>Department of Energy (DOE),'OKADAI,'MLDC,'Mines and Geosciences Bereau (MGB),'NMT,'HKU</t>
  </si>
  <si>
    <t>Export Processing Zone Authority,'Mr. Marave</t>
  </si>
  <si>
    <t>YONGDEN,'TECHNICOM,'YONGDEN</t>
  </si>
  <si>
    <t>Philippine Council for  Industry and Energy Research and Development (PCIERD),'University of the Philippines-NIGS,'Philippine Meteorological Society-PAGASA,'Congressional District of Quirino</t>
  </si>
  <si>
    <t>Department of Science and Technology (DOST),'Department of Science and Technology (DOST)</t>
  </si>
  <si>
    <t>University of the Philippines - Los Banos (UPLB),'University of the Philippines - Los Banos (UPLB)</t>
  </si>
  <si>
    <t>Chelsi Leather and Services,, Inc.,'Chelsi Leather and Services,, Inc.</t>
  </si>
  <si>
    <t>San Miguel Packaging Products - San Miguel Corporation,'JED Marketing (Dizon Farms)</t>
  </si>
  <si>
    <t>Department of Science and Technology (DOST),'</t>
  </si>
  <si>
    <t>Department of Science and Technology (DOST),'Philippine National Oil Company - Alternative Fuels Corporation,'Department of Science and Technology (DOST)</t>
  </si>
  <si>
    <t>Industrial Technology Development Institute,'Metals Industry Research and Development Center (MIRDC)</t>
  </si>
  <si>
    <t>International Atomic Energy Agency (IAEA),Philippine Nuclear Research Institute (PNRI)</t>
  </si>
  <si>
    <t>PHILFOODEX,'Philippine Council for  Industry and Energy Research and Development (PCIERD)</t>
  </si>
  <si>
    <t>Industrial and Technology Development Institute (ITDI),</t>
  </si>
  <si>
    <t>Japan International Cooperation Agency,''International Association of Packaging Research Institute (IAPRI),','Michigan State University (MSU),,'Food Manufacturers,'Food Manufacturers,'Packaging Manufacturers,'</t>
  </si>
  <si>
    <t>Department of Science and Technology (DOST),'Philippine Council for  Industry and Energy Research and Development (PCIERD),'Philippine Council for  Industry and Energy Research and Development (PCIERD),'Department of Science and Technology (DOST),</t>
  </si>
  <si>
    <t>Industrial and Technology Development Institute (ITDI),'Industrial and Technology Development Institute (ITDI),</t>
  </si>
  <si>
    <t>Packaging Institute of the Philippines,'Cebu Furnitue Industries Foundation,, Inc.,''Pottery Exporters and Manufacturers Association of Pampanga,, Inc.,'Chamber of Furniture Industry of the Philippines,'Pottery Exporters and Manufacturers Association of Pampanga,, Inc.,'Cebu Furnitue Industries Foundation,, Inc.,'PEMAPI,'Packaging Institute of the Philippines,'Chamber of Furniture Industry of the Philippines,</t>
  </si>
  <si>
    <t>PHILEX Mining Corporation,</t>
  </si>
  <si>
    <t>Food and Nutrition Research and Development (FNRI),'DOST Research and Development Institutes</t>
  </si>
  <si>
    <t>Municipality of Orion,, Bataan,'Superlative Snacks,, Inc.,'J.D. Aguilar</t>
  </si>
  <si>
    <t>Ateneo de Manila Universdity (ADMU),'Philippine Coconut Authority (PCA),</t>
  </si>
  <si>
    <t>PHIVOLCS,'LGU-Tabuk,, Kalinga</t>
  </si>
  <si>
    <t>'Philippine Government - GOP,'Department of Science and Technology (DOST)</t>
  </si>
  <si>
    <t>DOST Regional Offices,'DOST (PCIERD)</t>
  </si>
  <si>
    <t>Philippine Council for  Industry and Energy Research and Development (PCIERD),'Asia Link Coir Craft,'TECHNICOM,'Asia Link Coir Craft,'Philippine Council for  Industry and Energy Research and Development (PCIERD)</t>
  </si>
  <si>
    <t>Italian Government,'Department of Science and Technology (DOST),</t>
  </si>
  <si>
    <t>University of Eastern Phlippines,'LGU - Santander</t>
  </si>
  <si>
    <t>Federation of Mango Growers and Handlers Association of Pangasinan,, Inc.,'KM. 183 Machine Shop,</t>
  </si>
  <si>
    <t>Pugad Lawin Car/Bus Air Conditioning,'Chrisangel's Food Products</t>
  </si>
  <si>
    <t>AYCAFIL,</t>
  </si>
  <si>
    <t>U.P. College of Engineering,'University of the Philippines-Diliman,'U.P. College of Engineering</t>
  </si>
  <si>
    <t>Department of Science and Technology (DOST),'Philippine Council for  Industry and Energy Research and Development (PCIERD)</t>
  </si>
  <si>
    <t>U.P. College of Engineering,'University of the Philippines-Diliman</t>
  </si>
  <si>
    <t>Department of Science and Technology (DOST),'DOST-SETUP</t>
  </si>
  <si>
    <t>Department of Science and Technology - Regional Office,</t>
  </si>
  <si>
    <t>Lagonit Bay Development Partners,'Jiabong Mussel Vendors and Producers Cooperative,'Super JJED</t>
  </si>
  <si>
    <t>ASEAN Foundation,'CHED</t>
  </si>
  <si>
    <t>Department of Science and Technology (DOST),'Philippine Council for Advance Science &amp; Technology Research &amp; Development,</t>
  </si>
  <si>
    <t>PHILEX Mining Corporation,'Phil-Asia,'Philex Mining,</t>
  </si>
  <si>
    <t>University of the Philippines-Natinal Geological Sciences (UP-NIGS),'University of the Philippines - National Institute of Geological Sciences (UP NIGS)</t>
  </si>
  <si>
    <t>University of the Philippines Diliman-National Institute of Geological Sciences (UP-NIGS),'University of the Philippines - National Institute of Geological Sciences (UP NIGS)</t>
  </si>
  <si>
    <t>Advanced Science and Technology Institute,'Philippine Atmospheric, Geophysical and Astronomical Services Administration (PAGASA)</t>
  </si>
  <si>
    <t>Philippine Council for Industry,, Energy and Emerging Technology Research and Development (PCIEERD),'Nooks Co. Ltd.,'Nagbacalan Loomweavers</t>
  </si>
  <si>
    <t>Department of Science and Technology (DOST),'Philippine Council for Industry,, Energy and Emerging Technology Research and Development (PCIEERD),</t>
  </si>
  <si>
    <t>Department of Science and Technology (DOST),'Philippine Council for Industry,, Energy and Emerging Technology Research and Development (PCIEERD)</t>
  </si>
  <si>
    <t>Philippine Council for  Industry and Energy Research and Development (PCIERD),'Philippine Council for Industry,, Energy and Emerging Technology Research and Development (PCIEERD)</t>
  </si>
  <si>
    <t>Metals Industry Research and Development Center (MIRDC),'Department of Science and Technology (DOST)</t>
  </si>
  <si>
    <t>Mapua Institute of Technology,'University of the Philippines - National Institute of Physics (NIP)</t>
  </si>
  <si>
    <t>Department of Science and Technology (DOST),'International Atomic Energy Agency (IAEA),</t>
  </si>
  <si>
    <t>National Mapping and Resource Information Authority (NAMRIA),'UP Department of Geodetic Engineering,'University of the Philippines - Marine Science Institute (UP MSI),</t>
  </si>
  <si>
    <t>Department of Science and Technology - Region 3 (DOST 3),'DOST XI,'Department of Science and Technology - Region 1 (DOST 1),'DOST IV-A,'DOST NCR</t>
  </si>
  <si>
    <t xml:space="preserve">The project will fabricate,, acquire and instal raingauges in selected flood and landslide prone areas in regions 2,,3,,4,,5 and 8. LGU personnel will be trained in data collection and transmission to PAGASA stations for forecasting and early warning. </t>
  </si>
  <si>
    <t xml:space="preserve">The project proposal was conceptualized during an emergency meeting last December 29,, 2003 held at PAGASA conference room as a response to the DEcember 19,, 2003 landslides and flashflood events that occurred in Southern Leyte and Northeastern Surigao. </t>
  </si>
  <si>
    <t xml:space="preserve">When a tropical cyclone makes landfall in a populated area,, the potential is great for significant loss of life and enormous property damage from both high winds and the storm surge. Public storm warnings express an estimate of the cyclone severity </t>
  </si>
  <si>
    <t>Philippine Council for Advance Science &amp; Technology Research &amp; Development,'Department of Science and Technology (DOST),'Philippine Council for  Industry and Energy Research and Development (PCIERD),</t>
  </si>
  <si>
    <t>Philippine Council for  Industry and Energy Research and Development (PCIERD),'Department of Science and Technology (DOST),</t>
  </si>
  <si>
    <t>Forest Products Reesearch and Development Institute (FPRDI),'Department of Science and Technology - Region 7 (DOST 7)</t>
  </si>
  <si>
    <t>PCIEERD,'Philippine Council for  Industry and Energy Research and Development (PCIERD)</t>
  </si>
  <si>
    <t>PCIEERD,'Philippine Council for  Industry and Energy Research and Development (PCIERD),</t>
  </si>
  <si>
    <t>University of the Philippines - Marine Science Institute (UP MSI),'University of the Philippines-Diliman</t>
  </si>
  <si>
    <t>University of the Philippines in Mindanao,'PCIEERD</t>
  </si>
  <si>
    <t>Philippine Council for  Industry and Energy Research and Development (PCIERD),'PCIEERD</t>
  </si>
  <si>
    <t>Philippine Council for Industry,, Energy and Emerging Technology Research and Development (PCIEERD),'PCIEERD</t>
  </si>
  <si>
    <t>University of the Philippines in Mindanao,'Caraga State University (CSU)</t>
  </si>
  <si>
    <t>Department of Science and Technology - Cordillera Administrative Region (DOST-CAR),'Department of Science and Technology - Region 1 (DOST 1),'Department of Science and Technology - Region 2 (DOST 2),'Department of Science and Technology - Region 3 (DOST 3),'Department of Science and Technology - Region 4 (DOST 4),'Department of Science and Technology - Region 4 (DOST 4),'Department of Science and Technology - Region 6 (DOST 6),'Department of Science and Technology - Region 7 (DOST 7),'Department of Science and Technology - Region 8 (DOST 8),'Department of Science and Technology - Region 9 (DOST 9),'Department of Science and Technology - Region 10 (DOST 10),'Department of Science and Technology - Region 11 (DOST 11),'Department of Science and Technology - Region 12 (DOST 12)</t>
  </si>
  <si>
    <t>Advanced Science and Technology Institute (ASTI),'Philippine Atmospheric, Geophysical and Astronomical Services Administration (PAGASA)</t>
  </si>
  <si>
    <t>Philippine Council for  Industry and Energy Research and Development (PCIERD),'CHED</t>
  </si>
  <si>
    <t>University of Southern Mindanao (USM),'Caraga State University (CSU)</t>
  </si>
  <si>
    <t>Caraga State University (CSU),'University of Southern Mindanao (USM)</t>
  </si>
  <si>
    <t>National Institute of Physics, 'De La Salle University (DLSU)</t>
  </si>
  <si>
    <t>Philippine Council for Industry,, Energy and Emerging Technology Research and Development (PCIEERD),'CHED,</t>
  </si>
  <si>
    <t>Technology Resource Center,'Philippine Council for  Industry and Energy Research and Development (PCIERD)</t>
  </si>
  <si>
    <t>Philippine Council for Industry, Energy and Emerging Technology Research and Development (PCIEERD)</t>
  </si>
  <si>
    <t>2003 – 2013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</si>
</sst>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mm/dd/yyyy"/>
  </numFmts>
  <fonts count="19">
    <font>
      <sz val="11"/>
      <color indexed="8"/>
      <name val="MS Sans Serif"/>
      <family val="2"/>
    </font>
    <font>
      <sz val="11"/>
      <color indexed="8"/>
      <name val="MS Sans Serif"/>
      <family val="2"/>
    </font>
    <font>
      <sz val="12"/>
      <color indexed="8"/>
      <name val="MS Sans Serif"/>
      <family val="2"/>
    </font>
    <font>
      <sz val="12"/>
      <color indexed="8"/>
      <name val="Calibri"/>
      <family val="2"/>
    </font>
    <font>
      <b/>
      <sz val="12"/>
      <color indexed="10"/>
      <name val="Calibri"/>
      <family val="2"/>
    </font>
    <font>
      <b/>
      <sz val="12"/>
      <color indexed="53"/>
      <name val="MS Sans Serif"/>
      <family val="2"/>
    </font>
    <font>
      <sz val="12"/>
      <name val="Calibri"/>
      <family val="2"/>
    </font>
    <font>
      <sz val="14"/>
      <color indexed="8"/>
      <name val="Calibri"/>
      <family val="2"/>
    </font>
    <font>
      <sz val="14"/>
      <color indexed="12"/>
      <name val="Calibri"/>
      <family val="2"/>
    </font>
    <font>
      <b/>
      <sz val="12"/>
      <color theme="9" tint="-0.249977111117893"/>
      <name val="Calibri"/>
      <family val="2"/>
    </font>
    <font>
      <b/>
      <sz val="12"/>
      <color theme="3"/>
      <name val="Calibri"/>
      <family val="2"/>
    </font>
    <font>
      <b/>
      <sz val="12"/>
      <color rgb="FFC00000"/>
      <name val="Calibri"/>
      <family val="2"/>
    </font>
    <font>
      <b/>
      <sz val="12"/>
      <color theme="6" tint="-0.249977111117893"/>
      <name val="Calibri"/>
      <family val="2"/>
    </font>
    <font>
      <b/>
      <sz val="12"/>
      <color theme="5"/>
      <name val="Calibri"/>
      <family val="2"/>
    </font>
    <font>
      <b/>
      <sz val="14"/>
      <color theme="5"/>
      <name val="Calibri"/>
      <family val="2"/>
    </font>
    <font>
      <sz val="11"/>
      <color indexed="8"/>
      <name val="Calibri"/>
      <family val="2"/>
    </font>
    <font>
      <b/>
      <sz val="11"/>
      <color indexed="8"/>
      <name val="Calibri"/>
      <family val="2"/>
      <scheme val="minor"/>
    </font>
    <font>
      <sz val="11"/>
      <color indexed="8"/>
      <name val="Calibri"/>
      <family val="2"/>
      <scheme val="minor"/>
    </font>
    <font>
      <sz val="11"/>
      <color indexed="8"/>
      <name val="DejaVu Sans"/>
      <family val="2"/>
    </font>
  </fonts>
  <fills count="8">
    <fill>
      <patternFill patternType="none"/>
    </fill>
    <fill>
      <patternFill patternType="gray125"/>
    </fill>
    <fill>
      <patternFill patternType="solid">
        <fgColor indexed="22"/>
        <bgColor indexed="31"/>
      </patternFill>
    </fill>
    <fill>
      <patternFill patternType="solid">
        <fgColor indexed="51"/>
        <bgColor indexed="64"/>
      </patternFill>
    </fill>
    <fill>
      <patternFill patternType="solid">
        <fgColor indexed="9"/>
        <bgColor indexed="26"/>
      </patternFill>
    </fill>
    <fill>
      <patternFill patternType="solid">
        <fgColor theme="0"/>
        <bgColor indexed="64"/>
      </patternFill>
    </fill>
    <fill>
      <patternFill patternType="solid">
        <fgColor theme="9" tint="0.59999389629810485"/>
        <bgColor indexed="64"/>
      </patternFill>
    </fill>
    <fill>
      <patternFill patternType="solid">
        <fgColor theme="0"/>
        <bgColor indexed="31"/>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8"/>
      </bottom>
      <diagonal/>
    </border>
  </borders>
  <cellStyleXfs count="3">
    <xf numFmtId="0" fontId="0" fillId="0" borderId="0"/>
    <xf numFmtId="164" fontId="1" fillId="0" borderId="0" applyFill="0" applyBorder="0" applyAlignment="0" applyProtection="0"/>
    <xf numFmtId="0" fontId="15" fillId="0" borderId="0"/>
  </cellStyleXfs>
  <cellXfs count="97">
    <xf numFmtId="0" fontId="0" fillId="0" borderId="0" xfId="0"/>
    <xf numFmtId="164" fontId="9" fillId="0" borderId="1" xfId="1" applyFont="1" applyBorder="1" applyAlignment="1">
      <alignment vertical="top" wrapText="1"/>
    </xf>
    <xf numFmtId="164" fontId="10" fillId="5" borderId="1" xfId="1" applyFont="1" applyFill="1" applyBorder="1" applyAlignment="1">
      <alignment vertical="top" wrapText="1"/>
    </xf>
    <xf numFmtId="164" fontId="11" fillId="0" borderId="1" xfId="1" applyFont="1" applyBorder="1" applyAlignment="1">
      <alignment vertical="top" wrapText="1"/>
    </xf>
    <xf numFmtId="164" fontId="12" fillId="0" borderId="1" xfId="0" applyNumberFormat="1" applyFont="1" applyBorder="1" applyAlignment="1">
      <alignment vertical="top" wrapText="1"/>
    </xf>
    <xf numFmtId="164" fontId="9" fillId="0" borderId="1" xfId="1" quotePrefix="1" applyFont="1" applyBorder="1" applyAlignment="1">
      <alignment vertical="top" wrapText="1"/>
    </xf>
    <xf numFmtId="164" fontId="10" fillId="5" borderId="1" xfId="1" quotePrefix="1" applyFont="1" applyFill="1" applyBorder="1" applyAlignment="1">
      <alignment vertical="top" wrapText="1"/>
    </xf>
    <xf numFmtId="164" fontId="11" fillId="0" borderId="1" xfId="1" quotePrefix="1" applyFont="1" applyBorder="1" applyAlignment="1">
      <alignment vertical="top" wrapText="1"/>
    </xf>
    <xf numFmtId="164" fontId="9" fillId="6" borderId="1" xfId="1" applyFont="1" applyFill="1" applyBorder="1" applyAlignment="1">
      <alignment vertical="top" wrapText="1"/>
    </xf>
    <xf numFmtId="164" fontId="11" fillId="6" borderId="1" xfId="1" applyFont="1" applyFill="1" applyBorder="1" applyAlignment="1">
      <alignment vertical="top" wrapText="1"/>
    </xf>
    <xf numFmtId="164" fontId="12" fillId="6" borderId="1" xfId="0" applyNumberFormat="1" applyFont="1" applyFill="1" applyBorder="1" applyAlignment="1">
      <alignment vertical="top" wrapText="1"/>
    </xf>
    <xf numFmtId="164" fontId="9" fillId="0" borderId="0" xfId="1" applyFont="1" applyAlignment="1">
      <alignment vertical="top" wrapText="1"/>
    </xf>
    <xf numFmtId="164" fontId="10" fillId="5" borderId="0" xfId="1" applyFont="1" applyFill="1" applyAlignment="1">
      <alignment vertical="top" wrapText="1"/>
    </xf>
    <xf numFmtId="164" fontId="11" fillId="0" borderId="0" xfId="1" applyFont="1" applyAlignment="1">
      <alignment vertical="top" wrapText="1"/>
    </xf>
    <xf numFmtId="0" fontId="12" fillId="0" borderId="0" xfId="0" applyFont="1" applyAlignment="1">
      <alignment vertical="top" wrapText="1"/>
    </xf>
    <xf numFmtId="164" fontId="13" fillId="0" borderId="1" xfId="1" applyFont="1" applyBorder="1" applyAlignment="1">
      <alignment horizontal="center" vertical="center" wrapText="1"/>
    </xf>
    <xf numFmtId="164" fontId="13" fillId="5"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top"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4" xfId="0" applyFont="1" applyBorder="1" applyAlignment="1">
      <alignment vertical="top" wrapText="1"/>
    </xf>
    <xf numFmtId="164" fontId="2" fillId="0" borderId="5" xfId="1" applyFont="1" applyBorder="1" applyAlignment="1">
      <alignment vertical="top" wrapText="1"/>
    </xf>
    <xf numFmtId="164" fontId="2" fillId="0" borderId="5" xfId="1" quotePrefix="1" applyFont="1" applyBorder="1" applyAlignment="1">
      <alignment vertical="top" wrapText="1"/>
    </xf>
    <xf numFmtId="164" fontId="2" fillId="0" borderId="0" xfId="1" applyFont="1" applyAlignment="1">
      <alignment vertical="top" wrapText="1"/>
    </xf>
    <xf numFmtId="0" fontId="3" fillId="0" borderId="0" xfId="0" applyFont="1" applyBorder="1" applyAlignment="1">
      <alignment vertical="top" wrapText="1"/>
    </xf>
    <xf numFmtId="0" fontId="4" fillId="0" borderId="1" xfId="0" applyFont="1" applyBorder="1" applyAlignment="1">
      <alignment horizontal="center" vertical="center" wrapText="1"/>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0" borderId="0" xfId="0" applyFont="1" applyAlignment="1">
      <alignment vertical="top" wrapText="1"/>
    </xf>
    <xf numFmtId="164" fontId="5" fillId="0" borderId="5" xfId="1" quotePrefix="1" applyFont="1" applyBorder="1" applyAlignment="1">
      <alignment horizontal="center" vertical="center"/>
    </xf>
    <xf numFmtId="165" fontId="3" fillId="0" borderId="1" xfId="0" applyNumberFormat="1" applyFont="1" applyBorder="1" applyAlignment="1">
      <alignment vertical="top" wrapText="1"/>
    </xf>
    <xf numFmtId="165" fontId="3" fillId="0" borderId="2" xfId="0" applyNumberFormat="1" applyFont="1" applyBorder="1" applyAlignment="1">
      <alignment vertical="top" wrapText="1"/>
    </xf>
    <xf numFmtId="0" fontId="3" fillId="0" borderId="6" xfId="0" applyFont="1" applyBorder="1" applyAlignment="1">
      <alignment vertical="top" wrapText="1"/>
    </xf>
    <xf numFmtId="0" fontId="3" fillId="0" borderId="7" xfId="0" quotePrefix="1" applyFont="1" applyBorder="1" applyAlignment="1">
      <alignment vertical="top" wrapText="1"/>
    </xf>
    <xf numFmtId="0" fontId="3" fillId="0" borderId="4" xfId="0" applyFont="1" applyBorder="1" applyAlignment="1">
      <alignment vertical="top" wrapText="1"/>
    </xf>
    <xf numFmtId="164" fontId="3" fillId="0" borderId="1" xfId="1" applyFont="1" applyFill="1" applyBorder="1" applyAlignment="1" applyProtection="1">
      <alignment vertical="top" wrapText="1"/>
    </xf>
    <xf numFmtId="4" fontId="3" fillId="0" borderId="1" xfId="0" applyNumberFormat="1" applyFont="1" applyBorder="1" applyAlignment="1">
      <alignment vertical="top" wrapText="1"/>
    </xf>
    <xf numFmtId="0" fontId="6" fillId="0" borderId="6" xfId="0" applyFont="1" applyBorder="1" applyAlignment="1">
      <alignment vertical="top" wrapText="1"/>
    </xf>
    <xf numFmtId="0" fontId="3" fillId="0" borderId="7" xfId="0" applyFont="1" applyBorder="1" applyAlignment="1">
      <alignment vertical="top" wrapText="1"/>
    </xf>
    <xf numFmtId="0" fontId="3" fillId="0" borderId="4" xfId="0" quotePrefix="1" applyFont="1" applyBorder="1" applyAlignment="1">
      <alignment vertical="top" wrapText="1"/>
    </xf>
    <xf numFmtId="0" fontId="3" fillId="0" borderId="2" xfId="0" applyFont="1" applyBorder="1" applyAlignment="1">
      <alignment vertical="top" wrapText="1"/>
    </xf>
    <xf numFmtId="165" fontId="3" fillId="0" borderId="6" xfId="0" applyNumberFormat="1" applyFont="1" applyBorder="1" applyAlignment="1">
      <alignment vertical="top" wrapText="1"/>
    </xf>
    <xf numFmtId="0" fontId="3" fillId="0" borderId="4" xfId="0" applyNumberFormat="1" applyFont="1" applyBorder="1" applyAlignment="1">
      <alignment vertical="top" wrapText="1"/>
    </xf>
    <xf numFmtId="0" fontId="3" fillId="0" borderId="6" xfId="0" quotePrefix="1" applyFont="1" applyBorder="1" applyAlignment="1">
      <alignment vertical="top" wrapText="1"/>
    </xf>
    <xf numFmtId="0" fontId="3" fillId="4" borderId="1" xfId="0" applyFont="1" applyFill="1" applyBorder="1" applyAlignment="1">
      <alignment vertical="top" wrapText="1"/>
    </xf>
    <xf numFmtId="0" fontId="13" fillId="6" borderId="1" xfId="0" applyFont="1" applyFill="1" applyBorder="1" applyAlignment="1">
      <alignment horizontal="center" vertical="top" wrapText="1"/>
    </xf>
    <xf numFmtId="0" fontId="3" fillId="6" borderId="1" xfId="0" applyFont="1" applyFill="1" applyBorder="1" applyAlignment="1">
      <alignment vertical="top" wrapText="1"/>
    </xf>
    <xf numFmtId="165" fontId="3" fillId="6" borderId="1" xfId="0" applyNumberFormat="1" applyFont="1" applyFill="1" applyBorder="1" applyAlignment="1">
      <alignment vertical="top" wrapText="1"/>
    </xf>
    <xf numFmtId="165" fontId="3" fillId="6" borderId="2" xfId="0" applyNumberFormat="1" applyFont="1" applyFill="1" applyBorder="1" applyAlignment="1">
      <alignment vertical="top" wrapText="1"/>
    </xf>
    <xf numFmtId="0" fontId="3" fillId="6" borderId="6" xfId="0" applyFont="1" applyFill="1" applyBorder="1" applyAlignment="1">
      <alignment vertical="top" wrapText="1"/>
    </xf>
    <xf numFmtId="164" fontId="2" fillId="3" borderId="5" xfId="1" applyFont="1" applyFill="1" applyBorder="1" applyAlignment="1">
      <alignment vertical="top" wrapText="1"/>
    </xf>
    <xf numFmtId="0" fontId="3" fillId="6" borderId="0" xfId="0" applyFont="1" applyFill="1" applyAlignment="1">
      <alignment vertical="top" wrapText="1"/>
    </xf>
    <xf numFmtId="0" fontId="13" fillId="0" borderId="0" xfId="0" applyFont="1" applyAlignment="1">
      <alignment horizontal="center" vertical="top" wrapText="1"/>
    </xf>
    <xf numFmtId="164" fontId="2" fillId="0" borderId="5" xfId="1" applyFont="1" applyBorder="1" applyAlignment="1">
      <alignment horizontal="center" vertical="top" wrapText="1"/>
    </xf>
    <xf numFmtId="164" fontId="2" fillId="0" borderId="5" xfId="1" quotePrefix="1" applyFont="1" applyBorder="1" applyAlignment="1">
      <alignment horizontal="center" vertical="top" wrapText="1"/>
    </xf>
    <xf numFmtId="164" fontId="2" fillId="3" borderId="5" xfId="1" applyFont="1" applyFill="1" applyBorder="1" applyAlignment="1">
      <alignment horizontal="center" vertical="top" wrapText="1"/>
    </xf>
    <xf numFmtId="164" fontId="2" fillId="0" borderId="0" xfId="1" applyFont="1" applyAlignment="1">
      <alignment horizontal="center" vertical="top" wrapText="1"/>
    </xf>
    <xf numFmtId="164" fontId="7" fillId="0" borderId="0" xfId="1" applyFont="1" applyFill="1" applyBorder="1" applyAlignment="1" applyProtection="1">
      <alignment vertical="top" wrapText="1"/>
    </xf>
    <xf numFmtId="164" fontId="14" fillId="0" borderId="1" xfId="1" applyFont="1" applyFill="1" applyBorder="1" applyAlignment="1" applyProtection="1">
      <alignment horizontal="center" vertical="center" wrapText="1"/>
    </xf>
    <xf numFmtId="164" fontId="7" fillId="0" borderId="1" xfId="1" applyFont="1" applyFill="1" applyBorder="1" applyAlignment="1" applyProtection="1">
      <alignment vertical="top" wrapText="1"/>
    </xf>
    <xf numFmtId="164" fontId="7" fillId="6" borderId="1" xfId="1" applyFont="1" applyFill="1" applyBorder="1" applyAlignment="1" applyProtection="1">
      <alignment vertical="top" wrapText="1"/>
    </xf>
    <xf numFmtId="0" fontId="4" fillId="0" borderId="1" xfId="0" applyFont="1" applyBorder="1" applyAlignment="1">
      <alignment horizontal="center" vertical="top" wrapText="1"/>
    </xf>
    <xf numFmtId="0" fontId="4" fillId="2" borderId="1" xfId="0" applyFont="1" applyFill="1" applyBorder="1" applyAlignment="1">
      <alignment horizontal="center" vertical="top" wrapText="1"/>
    </xf>
    <xf numFmtId="0" fontId="2" fillId="0" borderId="5" xfId="0" quotePrefix="1" applyFont="1" applyBorder="1" applyAlignment="1">
      <alignment vertical="top" wrapText="1"/>
    </xf>
    <xf numFmtId="164" fontId="2" fillId="0" borderId="1" xfId="1" applyFont="1" applyBorder="1" applyAlignment="1">
      <alignment vertical="top" wrapText="1"/>
    </xf>
    <xf numFmtId="0" fontId="3" fillId="0" borderId="1" xfId="0" quotePrefix="1" applyFont="1" applyBorder="1" applyAlignment="1">
      <alignment vertical="top" wrapText="1"/>
    </xf>
    <xf numFmtId="0" fontId="13" fillId="7" borderId="1" xfId="0" applyFont="1" applyFill="1" applyBorder="1" applyAlignment="1">
      <alignment horizontal="center" vertical="top" wrapText="1"/>
    </xf>
    <xf numFmtId="0" fontId="13" fillId="5" borderId="1" xfId="0" applyFont="1" applyFill="1" applyBorder="1" applyAlignment="1">
      <alignment horizontal="center" vertical="top" wrapText="1"/>
    </xf>
    <xf numFmtId="0" fontId="3" fillId="5" borderId="1" xfId="0" applyFont="1" applyFill="1" applyBorder="1" applyAlignment="1">
      <alignment vertical="top" wrapText="1"/>
    </xf>
    <xf numFmtId="0" fontId="3" fillId="5" borderId="0" xfId="0" applyFont="1" applyFill="1" applyAlignment="1">
      <alignment vertical="top"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top" wrapText="1"/>
    </xf>
    <xf numFmtId="0" fontId="8" fillId="5" borderId="0" xfId="0" applyFont="1" applyFill="1" applyAlignment="1">
      <alignment horizontal="center" vertical="top" wrapText="1"/>
    </xf>
    <xf numFmtId="0" fontId="3" fillId="0" borderId="0" xfId="0" quotePrefix="1" applyFont="1" applyBorder="1" applyAlignment="1">
      <alignment vertical="top" wrapText="1"/>
    </xf>
    <xf numFmtId="0" fontId="3" fillId="0" borderId="7" xfId="0" quotePrefix="1" applyNumberFormat="1" applyFont="1" applyBorder="1" applyAlignment="1">
      <alignment vertical="top" wrapText="1"/>
    </xf>
    <xf numFmtId="0" fontId="3" fillId="0" borderId="7" xfId="0" quotePrefix="1" applyFont="1" applyBorder="1" applyAlignment="1">
      <alignment horizontal="left" vertical="top" wrapText="1"/>
    </xf>
    <xf numFmtId="0" fontId="2" fillId="0" borderId="1" xfId="0" quotePrefix="1" applyFont="1" applyBorder="1" applyAlignment="1">
      <alignment vertical="top" wrapText="1"/>
    </xf>
    <xf numFmtId="0" fontId="3" fillId="0" borderId="5" xfId="0" applyFont="1" applyBorder="1" applyAlignment="1">
      <alignment vertical="top" wrapText="1"/>
    </xf>
    <xf numFmtId="0" fontId="13" fillId="0" borderId="4"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2" fillId="0" borderId="6" xfId="1" applyFont="1" applyBorder="1" applyAlignment="1">
      <alignment horizontal="center" vertical="center" wrapText="1"/>
    </xf>
    <xf numFmtId="164" fontId="2" fillId="0" borderId="8" xfId="1" applyFont="1" applyBorder="1" applyAlignment="1">
      <alignment horizontal="center" vertical="center" wrapText="1"/>
    </xf>
    <xf numFmtId="164" fontId="2" fillId="0" borderId="7" xfId="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0" xfId="2" applyFont="1" applyAlignment="1"/>
    <xf numFmtId="0" fontId="17" fillId="0" borderId="0" xfId="2" applyFont="1" applyAlignment="1">
      <alignment vertical="top"/>
    </xf>
    <xf numFmtId="0" fontId="17" fillId="0" borderId="0" xfId="2" applyFont="1"/>
    <xf numFmtId="0" fontId="17" fillId="0" borderId="0" xfId="2" applyFont="1" applyAlignment="1">
      <alignment horizontal="center"/>
    </xf>
    <xf numFmtId="0" fontId="17" fillId="0" borderId="0" xfId="2" applyFont="1" applyAlignment="1">
      <alignment wrapText="1"/>
    </xf>
    <xf numFmtId="0" fontId="18" fillId="0" borderId="0" xfId="2" applyFont="1"/>
    <xf numFmtId="0" fontId="17" fillId="0" borderId="9" xfId="2" applyFont="1" applyBorder="1" applyAlignment="1"/>
  </cellXfs>
  <cellStyles count="3">
    <cellStyle name="Comma" xfId="1" builtinId="3"/>
    <cellStyle name="Excel Built-in Normal" xfId="2"/>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77"/>
  <sheetViews>
    <sheetView tabSelected="1" zoomScaleNormal="100" workbookViewId="0">
      <selection activeCell="A2" sqref="A2:D2"/>
    </sheetView>
  </sheetViews>
  <sheetFormatPr defaultColWidth="11.42578125" defaultRowHeight="18.75"/>
  <cols>
    <col min="1" max="1" width="20.28515625" style="56" customWidth="1"/>
    <col min="2" max="2" width="27.28515625" style="32" customWidth="1"/>
    <col min="3" max="3" width="34.5703125" style="32" customWidth="1"/>
    <col min="4" max="4" width="42" style="32" customWidth="1"/>
    <col min="5" max="5" width="50.85546875" style="32" customWidth="1"/>
    <col min="6" max="7" width="14.28515625" style="32" customWidth="1"/>
    <col min="8" max="8" width="36.28515625" style="32" customWidth="1"/>
    <col min="9" max="9" width="18.42578125" style="27" customWidth="1"/>
    <col min="10" max="10" width="17.42578125" style="27" customWidth="1"/>
    <col min="11" max="11" width="12.28515625" style="60" customWidth="1"/>
    <col min="12" max="12" width="11.5703125" style="60" customWidth="1"/>
    <col min="13" max="13" width="16" style="27" customWidth="1"/>
    <col min="14" max="14" width="178.85546875" style="32" customWidth="1"/>
    <col min="15" max="15" width="23.5703125" style="32" customWidth="1"/>
    <col min="16" max="18" width="11.42578125" style="32" customWidth="1"/>
    <col min="19" max="20" width="16.140625" style="32" customWidth="1"/>
    <col min="21" max="21" width="39" style="76" customWidth="1"/>
    <col min="22" max="22" width="27.7109375" style="61" customWidth="1"/>
    <col min="23" max="23" width="15.7109375" style="32" customWidth="1"/>
    <col min="24" max="24" width="26" style="32" customWidth="1"/>
    <col min="25" max="26" width="27" style="32" customWidth="1"/>
    <col min="27" max="29" width="29.85546875" style="32" customWidth="1"/>
    <col min="30" max="30" width="34.28515625" style="73" customWidth="1"/>
    <col min="31" max="31" width="14.42578125" style="32" customWidth="1"/>
    <col min="32" max="32" width="14.7109375" style="32" customWidth="1"/>
    <col min="33" max="33" width="24" style="11" customWidth="1"/>
    <col min="34" max="34" width="24" style="12" customWidth="1"/>
    <col min="35" max="35" width="24" style="13" customWidth="1"/>
    <col min="36" max="36" width="24" style="14" customWidth="1"/>
    <col min="37" max="49" width="22.140625" style="32" customWidth="1"/>
    <col min="50" max="16384" width="11.42578125" style="32"/>
  </cols>
  <sheetData>
    <row r="1" spans="1:49" s="95" customFormat="1" ht="15">
      <c r="A1" s="90" t="s">
        <v>0</v>
      </c>
      <c r="B1" s="90"/>
      <c r="C1" s="90"/>
      <c r="D1" s="90"/>
      <c r="E1" s="91"/>
      <c r="F1" s="91"/>
      <c r="G1" s="92"/>
      <c r="H1" s="92"/>
      <c r="I1" s="92"/>
      <c r="J1" s="93"/>
      <c r="K1" s="94"/>
      <c r="L1" s="92"/>
      <c r="M1" s="92"/>
      <c r="N1" s="93"/>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row>
    <row r="2" spans="1:49" s="95" customFormat="1" ht="15">
      <c r="A2" s="90" t="s">
        <v>3589</v>
      </c>
      <c r="B2" s="90"/>
      <c r="C2" s="90"/>
      <c r="D2" s="90"/>
      <c r="E2" s="91"/>
      <c r="F2" s="91"/>
      <c r="G2" s="92"/>
      <c r="H2" s="92"/>
      <c r="I2" s="92"/>
      <c r="J2" s="93"/>
      <c r="K2" s="94"/>
      <c r="L2" s="92"/>
      <c r="M2" s="92"/>
      <c r="N2" s="93"/>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row>
    <row r="3" spans="1:49" s="95" customFormat="1" ht="15">
      <c r="A3" s="90" t="s">
        <v>3590</v>
      </c>
      <c r="B3" s="90"/>
      <c r="C3" s="90"/>
      <c r="D3" s="90"/>
      <c r="E3" s="91"/>
      <c r="F3" s="91"/>
      <c r="G3" s="92"/>
      <c r="H3" s="92"/>
      <c r="I3" s="92"/>
      <c r="J3" s="93"/>
      <c r="K3" s="94"/>
      <c r="L3" s="92"/>
      <c r="M3" s="92"/>
      <c r="N3" s="93"/>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row>
    <row r="4" spans="1:49" s="95" customFormat="1" ht="15">
      <c r="A4" s="96" t="s">
        <v>1</v>
      </c>
      <c r="B4" s="96"/>
      <c r="C4" s="96"/>
      <c r="D4" s="96"/>
      <c r="E4" s="91"/>
      <c r="F4" s="91"/>
      <c r="G4" s="92"/>
      <c r="H4" s="92"/>
      <c r="I4" s="92"/>
      <c r="J4" s="93"/>
      <c r="K4" s="94"/>
      <c r="L4" s="92"/>
      <c r="M4" s="92"/>
      <c r="N4" s="93"/>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row>
    <row r="5" spans="1:49" s="20" customFormat="1" ht="66.75" customHeight="1">
      <c r="A5" s="17" t="s">
        <v>2</v>
      </c>
      <c r="B5" s="17" t="s">
        <v>3</v>
      </c>
      <c r="C5" s="18" t="s">
        <v>4</v>
      </c>
      <c r="D5" s="18" t="s">
        <v>5</v>
      </c>
      <c r="E5" s="17" t="s">
        <v>6</v>
      </c>
      <c r="F5" s="83" t="s">
        <v>7</v>
      </c>
      <c r="G5" s="84"/>
      <c r="H5" s="22" t="s">
        <v>8</v>
      </c>
      <c r="I5" s="85" t="s">
        <v>9</v>
      </c>
      <c r="J5" s="86"/>
      <c r="K5" s="86"/>
      <c r="L5" s="86"/>
      <c r="M5" s="87"/>
      <c r="N5" s="82" t="s">
        <v>10</v>
      </c>
      <c r="O5" s="17" t="s">
        <v>11</v>
      </c>
      <c r="P5" s="17" t="s">
        <v>12</v>
      </c>
      <c r="Q5" s="19" t="s">
        <v>13</v>
      </c>
      <c r="R5" s="19" t="s">
        <v>14</v>
      </c>
      <c r="S5" s="19" t="s">
        <v>15</v>
      </c>
      <c r="T5" s="19" t="s">
        <v>16</v>
      </c>
      <c r="U5" s="74" t="s">
        <v>17</v>
      </c>
      <c r="V5" s="62" t="s">
        <v>18</v>
      </c>
      <c r="W5" s="17" t="s">
        <v>19</v>
      </c>
      <c r="X5" s="17"/>
      <c r="Y5" s="88" t="s">
        <v>33</v>
      </c>
      <c r="Z5" s="89"/>
      <c r="AA5" s="65" t="s">
        <v>20</v>
      </c>
      <c r="AB5" s="65"/>
      <c r="AC5" s="65"/>
      <c r="AD5" s="71"/>
      <c r="AE5" s="17" t="s">
        <v>21</v>
      </c>
      <c r="AF5" s="17"/>
      <c r="AG5" s="15"/>
      <c r="AH5" s="16"/>
      <c r="AI5" s="15"/>
      <c r="AJ5" s="17"/>
      <c r="AK5" s="17"/>
      <c r="AL5" s="17"/>
      <c r="AM5" s="18" t="s">
        <v>22</v>
      </c>
      <c r="AN5" s="18" t="s">
        <v>23</v>
      </c>
      <c r="AO5" s="18"/>
      <c r="AP5" s="18"/>
      <c r="AQ5" s="18"/>
      <c r="AR5" s="18"/>
      <c r="AS5" s="18" t="s">
        <v>24</v>
      </c>
      <c r="AT5" s="17" t="s">
        <v>25</v>
      </c>
      <c r="AU5" s="17" t="s">
        <v>26</v>
      </c>
      <c r="AV5" s="17" t="s">
        <v>27</v>
      </c>
      <c r="AW5" s="17" t="s">
        <v>28</v>
      </c>
    </row>
    <row r="6" spans="1:49" s="20" customFormat="1" ht="58.5" customHeight="1">
      <c r="A6" s="17"/>
      <c r="B6" s="17"/>
      <c r="C6" s="18"/>
      <c r="D6" s="18"/>
      <c r="E6" s="17"/>
      <c r="F6" s="18" t="s">
        <v>29</v>
      </c>
      <c r="G6" s="18" t="s">
        <v>30</v>
      </c>
      <c r="H6" s="23"/>
      <c r="I6" s="33" t="s">
        <v>3323</v>
      </c>
      <c r="J6" s="33" t="s">
        <v>3324</v>
      </c>
      <c r="K6" s="33" t="s">
        <v>3325</v>
      </c>
      <c r="L6" s="33" t="s">
        <v>3326</v>
      </c>
      <c r="M6" s="33" t="s">
        <v>3327</v>
      </c>
      <c r="N6" s="24"/>
      <c r="O6" s="17"/>
      <c r="P6" s="17"/>
      <c r="Q6" s="19"/>
      <c r="R6" s="19"/>
      <c r="S6" s="19"/>
      <c r="T6" s="19"/>
      <c r="U6" s="74"/>
      <c r="V6" s="62"/>
      <c r="W6" s="17" t="s">
        <v>31</v>
      </c>
      <c r="X6" s="17" t="s">
        <v>32</v>
      </c>
      <c r="Y6" s="29" t="s">
        <v>3512</v>
      </c>
      <c r="Z6" s="29" t="s">
        <v>3513</v>
      </c>
      <c r="AA6" s="65" t="s">
        <v>34</v>
      </c>
      <c r="AB6" s="66" t="s">
        <v>35</v>
      </c>
      <c r="AC6" s="65" t="s">
        <v>36</v>
      </c>
      <c r="AD6" s="70" t="s">
        <v>37</v>
      </c>
      <c r="AE6" s="17" t="s">
        <v>38</v>
      </c>
      <c r="AF6" s="17" t="s">
        <v>39</v>
      </c>
      <c r="AG6" s="15" t="s">
        <v>40</v>
      </c>
      <c r="AH6" s="16" t="s">
        <v>41</v>
      </c>
      <c r="AI6" s="15" t="s">
        <v>42</v>
      </c>
      <c r="AJ6" s="18" t="s">
        <v>18</v>
      </c>
      <c r="AK6" s="17" t="s">
        <v>43</v>
      </c>
      <c r="AL6" s="17" t="s">
        <v>44</v>
      </c>
      <c r="AM6" s="18"/>
      <c r="AN6" s="18">
        <v>2013</v>
      </c>
      <c r="AO6" s="18">
        <v>2014</v>
      </c>
      <c r="AP6" s="18">
        <v>2015</v>
      </c>
      <c r="AQ6" s="18">
        <v>2016</v>
      </c>
      <c r="AR6" s="18" t="s">
        <v>45</v>
      </c>
      <c r="AS6" s="18"/>
      <c r="AT6" s="17"/>
      <c r="AU6" s="17"/>
      <c r="AV6" s="17"/>
      <c r="AW6" s="17"/>
    </row>
    <row r="7" spans="1:49" ht="216.75" customHeight="1">
      <c r="A7" s="21" t="s">
        <v>53</v>
      </c>
      <c r="B7" s="30"/>
      <c r="C7" s="30" t="s">
        <v>54</v>
      </c>
      <c r="D7" s="30" t="s">
        <v>55</v>
      </c>
      <c r="E7" s="30" t="s">
        <v>56</v>
      </c>
      <c r="F7" s="34">
        <v>38080</v>
      </c>
      <c r="G7" s="35">
        <v>1</v>
      </c>
      <c r="H7" s="36" t="s">
        <v>57</v>
      </c>
      <c r="I7" s="25">
        <v>0</v>
      </c>
      <c r="J7" s="25">
        <v>0</v>
      </c>
      <c r="K7" s="57" t="s">
        <v>3335</v>
      </c>
      <c r="L7" s="57" t="s">
        <v>3332</v>
      </c>
      <c r="M7" s="25">
        <v>0</v>
      </c>
      <c r="N7" s="42"/>
      <c r="O7" s="30" t="s">
        <v>58</v>
      </c>
      <c r="P7" s="30"/>
      <c r="Q7" s="30"/>
      <c r="R7" s="30"/>
      <c r="S7" s="30"/>
      <c r="T7" s="30"/>
      <c r="U7" s="75" t="s">
        <v>2747</v>
      </c>
      <c r="V7" s="61">
        <v>780000</v>
      </c>
      <c r="W7" s="30"/>
      <c r="X7" s="30"/>
      <c r="Y7" s="30" t="s">
        <v>3451</v>
      </c>
      <c r="Z7" s="30" t="s">
        <v>3452</v>
      </c>
      <c r="AA7" s="30" t="s">
        <v>2886</v>
      </c>
      <c r="AB7" s="30" t="s">
        <v>2900</v>
      </c>
      <c r="AC7" s="30" t="s">
        <v>2899</v>
      </c>
      <c r="AD7" s="72" t="s">
        <v>2888</v>
      </c>
      <c r="AE7" s="30"/>
      <c r="AF7" s="30"/>
      <c r="AG7" s="1" t="e">
        <f>#REF!+#REF!+#REF!+#REF!+#REF!+#REF!</f>
        <v>#REF!</v>
      </c>
      <c r="AH7" s="2" t="e">
        <f>#REF!+#REF!+#REF!+#REF!+#REF!+#REF!</f>
        <v>#REF!</v>
      </c>
      <c r="AI7" s="3" t="e">
        <f>#REF!+#REF!+#REF!+#REF!+#REF!+#REF!</f>
        <v>#REF!</v>
      </c>
      <c r="AJ7" s="4" t="e">
        <f t="shared" ref="AJ7:AJ70" si="0">SUM(AG7:AI7)</f>
        <v>#REF!</v>
      </c>
      <c r="AK7" s="30"/>
      <c r="AL7" s="30"/>
      <c r="AM7" s="30"/>
      <c r="AN7" s="30"/>
      <c r="AO7" s="30"/>
      <c r="AP7" s="30"/>
      <c r="AQ7" s="30"/>
      <c r="AR7" s="30"/>
      <c r="AS7" s="30"/>
      <c r="AT7" s="30"/>
      <c r="AU7" s="30"/>
      <c r="AV7" s="30"/>
      <c r="AW7" s="30"/>
    </row>
    <row r="8" spans="1:49" ht="153.75" customHeight="1">
      <c r="A8" s="21" t="s">
        <v>278</v>
      </c>
      <c r="B8" s="30"/>
      <c r="C8" s="30" t="s">
        <v>279</v>
      </c>
      <c r="D8" s="30" t="s">
        <v>280</v>
      </c>
      <c r="E8" s="30" t="s">
        <v>281</v>
      </c>
      <c r="F8" s="34">
        <v>38568</v>
      </c>
      <c r="G8" s="35">
        <v>1</v>
      </c>
      <c r="H8" s="36" t="s">
        <v>282</v>
      </c>
      <c r="I8" s="25">
        <v>0</v>
      </c>
      <c r="J8" s="25">
        <v>0</v>
      </c>
      <c r="K8" s="57" t="s">
        <v>3348</v>
      </c>
      <c r="L8" s="57" t="s">
        <v>3332</v>
      </c>
      <c r="M8" s="25" t="s">
        <v>3329</v>
      </c>
      <c r="N8" s="43" t="s">
        <v>3059</v>
      </c>
      <c r="O8" s="30" t="s">
        <v>51</v>
      </c>
      <c r="P8" s="30"/>
      <c r="Q8" s="30"/>
      <c r="R8" s="30"/>
      <c r="S8" s="30"/>
      <c r="T8" s="30"/>
      <c r="U8" s="75" t="s">
        <v>2744</v>
      </c>
      <c r="V8" s="63">
        <v>2315000</v>
      </c>
      <c r="W8" s="30"/>
      <c r="X8" s="30"/>
      <c r="Y8" s="30" t="s">
        <v>3461</v>
      </c>
      <c r="Z8" s="30" t="s">
        <v>3462</v>
      </c>
      <c r="AA8" s="30" t="s">
        <v>2886</v>
      </c>
      <c r="AB8" s="30" t="s">
        <v>2909</v>
      </c>
      <c r="AC8" s="80" t="s">
        <v>3436</v>
      </c>
      <c r="AD8" s="72" t="s">
        <v>2888</v>
      </c>
      <c r="AE8" s="30"/>
      <c r="AF8" s="30"/>
      <c r="AG8" s="1" t="e">
        <f>#REF!+#REF!+#REF!+#REF!+#REF!+#REF!</f>
        <v>#REF!</v>
      </c>
      <c r="AH8" s="2" t="e">
        <f>#REF!+#REF!+#REF!+#REF!+#REF!+#REF!</f>
        <v>#REF!</v>
      </c>
      <c r="AI8" s="3" t="e">
        <f>#REF!+#REF!+#REF!+#REF!+#REF!+#REF!</f>
        <v>#REF!</v>
      </c>
      <c r="AJ8" s="4" t="e">
        <f t="shared" si="0"/>
        <v>#REF!</v>
      </c>
      <c r="AK8" s="30"/>
      <c r="AL8" s="30"/>
      <c r="AM8" s="30"/>
      <c r="AN8" s="30"/>
      <c r="AO8" s="30"/>
      <c r="AP8" s="30"/>
      <c r="AQ8" s="30"/>
      <c r="AR8" s="30"/>
      <c r="AS8" s="30"/>
      <c r="AT8" s="30"/>
      <c r="AU8" s="30"/>
      <c r="AV8" s="30"/>
      <c r="AW8" s="30"/>
    </row>
    <row r="9" spans="1:49" ht="267.75">
      <c r="A9" s="21" t="s">
        <v>390</v>
      </c>
      <c r="B9" s="30"/>
      <c r="C9" s="30" t="s">
        <v>391</v>
      </c>
      <c r="D9" s="30" t="s">
        <v>392</v>
      </c>
      <c r="E9" s="30" t="s">
        <v>393</v>
      </c>
      <c r="F9" s="34">
        <v>39337</v>
      </c>
      <c r="G9" s="35">
        <v>1</v>
      </c>
      <c r="H9" s="36" t="s">
        <v>2832</v>
      </c>
      <c r="I9" s="25">
        <v>0</v>
      </c>
      <c r="J9" s="25">
        <v>0</v>
      </c>
      <c r="K9" s="57" t="s">
        <v>3348</v>
      </c>
      <c r="L9" s="57" t="s">
        <v>3349</v>
      </c>
      <c r="M9" s="25" t="s">
        <v>3380</v>
      </c>
      <c r="N9" s="37" t="s">
        <v>3074</v>
      </c>
      <c r="O9" s="30" t="s">
        <v>51</v>
      </c>
      <c r="P9" s="30"/>
      <c r="Q9" s="30"/>
      <c r="R9" s="30"/>
      <c r="S9" s="30"/>
      <c r="T9" s="30"/>
      <c r="U9" s="75" t="s">
        <v>2747</v>
      </c>
      <c r="V9" s="63">
        <v>1223739.3999999999</v>
      </c>
      <c r="W9" s="30"/>
      <c r="X9" s="30" t="s">
        <v>394</v>
      </c>
      <c r="Y9" s="30" t="s">
        <v>3467</v>
      </c>
      <c r="Z9" s="30" t="s">
        <v>3468</v>
      </c>
      <c r="AA9" s="30" t="s">
        <v>2888</v>
      </c>
      <c r="AB9" s="30"/>
      <c r="AC9" s="30"/>
      <c r="AD9" s="72" t="s">
        <v>2888</v>
      </c>
      <c r="AE9" s="30"/>
      <c r="AF9" s="30"/>
      <c r="AG9" s="1" t="e">
        <f>#REF!+#REF!+#REF!+#REF!</f>
        <v>#REF!</v>
      </c>
      <c r="AH9" s="2" t="e">
        <f>#REF!+#REF!+#REF!+#REF!</f>
        <v>#REF!</v>
      </c>
      <c r="AI9" s="3" t="e">
        <f>#REF!+#REF!+#REF!+#REF!</f>
        <v>#REF!</v>
      </c>
      <c r="AJ9" s="4" t="e">
        <f t="shared" si="0"/>
        <v>#REF!</v>
      </c>
      <c r="AK9" s="30"/>
      <c r="AL9" s="30"/>
      <c r="AM9" s="30"/>
      <c r="AN9" s="30"/>
      <c r="AO9" s="30"/>
      <c r="AP9" s="30"/>
      <c r="AQ9" s="30"/>
      <c r="AR9" s="30"/>
      <c r="AS9" s="30"/>
      <c r="AT9" s="30"/>
      <c r="AU9" s="30"/>
      <c r="AV9" s="30"/>
      <c r="AW9" s="30"/>
    </row>
    <row r="10" spans="1:49" ht="126">
      <c r="A10" s="21" t="s">
        <v>706</v>
      </c>
      <c r="B10" s="30"/>
      <c r="C10" s="30" t="s">
        <v>707</v>
      </c>
      <c r="D10" s="30" t="s">
        <v>708</v>
      </c>
      <c r="E10" s="30" t="s">
        <v>709</v>
      </c>
      <c r="F10" s="34">
        <v>39878</v>
      </c>
      <c r="G10" s="35">
        <v>1</v>
      </c>
      <c r="H10" s="36"/>
      <c r="I10" s="25"/>
      <c r="J10" s="25"/>
      <c r="K10" s="57"/>
      <c r="L10" s="57"/>
      <c r="M10" s="25"/>
      <c r="N10" s="42"/>
      <c r="O10" s="30" t="s">
        <v>207</v>
      </c>
      <c r="P10" s="30"/>
      <c r="Q10" s="30"/>
      <c r="R10" s="30"/>
      <c r="S10" s="30"/>
      <c r="T10" s="30"/>
      <c r="U10" s="75" t="s">
        <v>2754</v>
      </c>
      <c r="V10" s="63">
        <v>0</v>
      </c>
      <c r="W10" s="30"/>
      <c r="X10" s="30"/>
      <c r="Y10" s="30" t="s">
        <v>3465</v>
      </c>
      <c r="Z10" s="30" t="s">
        <v>3466</v>
      </c>
      <c r="AA10" s="30"/>
      <c r="AB10" s="30"/>
      <c r="AC10" s="30"/>
      <c r="AD10" s="72" t="s">
        <v>2888</v>
      </c>
      <c r="AE10" s="30"/>
      <c r="AF10" s="30"/>
      <c r="AG10" s="1"/>
      <c r="AH10" s="2"/>
      <c r="AI10" s="3"/>
      <c r="AJ10" s="4">
        <f t="shared" si="0"/>
        <v>0</v>
      </c>
      <c r="AK10" s="30"/>
      <c r="AL10" s="30"/>
      <c r="AM10" s="30"/>
      <c r="AN10" s="30"/>
      <c r="AO10" s="30"/>
      <c r="AP10" s="30"/>
      <c r="AQ10" s="30"/>
      <c r="AR10" s="30"/>
      <c r="AS10" s="30"/>
      <c r="AT10" s="30"/>
      <c r="AU10" s="30"/>
      <c r="AV10" s="30"/>
      <c r="AW10" s="30"/>
    </row>
    <row r="11" spans="1:49" ht="94.5">
      <c r="A11" s="21" t="s">
        <v>735</v>
      </c>
      <c r="B11" s="30"/>
      <c r="C11" s="30" t="s">
        <v>736</v>
      </c>
      <c r="D11" s="30" t="s">
        <v>737</v>
      </c>
      <c r="E11" s="30" t="s">
        <v>738</v>
      </c>
      <c r="F11" s="34">
        <v>39877</v>
      </c>
      <c r="G11" s="35">
        <v>1</v>
      </c>
      <c r="H11" s="36"/>
      <c r="I11" s="25"/>
      <c r="J11" s="25"/>
      <c r="K11" s="57"/>
      <c r="L11" s="57"/>
      <c r="M11" s="25"/>
      <c r="N11" s="42"/>
      <c r="O11" s="30" t="s">
        <v>207</v>
      </c>
      <c r="P11" s="30"/>
      <c r="Q11" s="30"/>
      <c r="R11" s="30"/>
      <c r="S11" s="30"/>
      <c r="T11" s="30"/>
      <c r="U11" s="75" t="s">
        <v>2754</v>
      </c>
      <c r="V11" s="63">
        <v>0</v>
      </c>
      <c r="W11" s="30"/>
      <c r="X11" s="30"/>
      <c r="Y11" s="30" t="s">
        <v>3479</v>
      </c>
      <c r="Z11" s="30" t="s">
        <v>3480</v>
      </c>
      <c r="AA11" s="30"/>
      <c r="AB11" s="30"/>
      <c r="AC11" s="30"/>
      <c r="AD11" s="72" t="s">
        <v>2888</v>
      </c>
      <c r="AE11" s="30"/>
      <c r="AF11" s="30"/>
      <c r="AG11" s="1"/>
      <c r="AH11" s="2"/>
      <c r="AI11" s="3"/>
      <c r="AJ11" s="4">
        <f t="shared" si="0"/>
        <v>0</v>
      </c>
      <c r="AK11" s="30"/>
      <c r="AL11" s="30"/>
      <c r="AM11" s="30"/>
      <c r="AN11" s="30"/>
      <c r="AO11" s="30"/>
      <c r="AP11" s="30"/>
      <c r="AQ11" s="30"/>
      <c r="AR11" s="30"/>
      <c r="AS11" s="30"/>
      <c r="AT11" s="30"/>
      <c r="AU11" s="30"/>
      <c r="AV11" s="30"/>
      <c r="AW11" s="30"/>
    </row>
    <row r="12" spans="1:49" ht="177" customHeight="1">
      <c r="A12" s="21" t="s">
        <v>957</v>
      </c>
      <c r="B12" s="30"/>
      <c r="C12" s="30" t="s">
        <v>958</v>
      </c>
      <c r="D12" s="30" t="s">
        <v>959</v>
      </c>
      <c r="E12" s="30" t="s">
        <v>960</v>
      </c>
      <c r="F12" s="34">
        <v>40422</v>
      </c>
      <c r="G12" s="35">
        <v>1</v>
      </c>
      <c r="H12" s="36"/>
      <c r="I12" s="25">
        <v>0</v>
      </c>
      <c r="J12" s="25">
        <v>0</v>
      </c>
      <c r="K12" s="57" t="s">
        <v>3348</v>
      </c>
      <c r="L12" s="57" t="s">
        <v>3391</v>
      </c>
      <c r="M12" s="25">
        <v>0</v>
      </c>
      <c r="N12" s="43" t="s">
        <v>3157</v>
      </c>
      <c r="O12" s="30" t="s">
        <v>51</v>
      </c>
      <c r="P12" s="30"/>
      <c r="Q12" s="30"/>
      <c r="R12" s="30"/>
      <c r="S12" s="30"/>
      <c r="T12" s="30"/>
      <c r="U12" s="75" t="s">
        <v>2745</v>
      </c>
      <c r="V12" s="63">
        <v>828795</v>
      </c>
      <c r="W12" s="30"/>
      <c r="X12" s="30" t="s">
        <v>961</v>
      </c>
      <c r="Y12" s="30" t="s">
        <v>3463</v>
      </c>
      <c r="Z12" s="30" t="s">
        <v>3464</v>
      </c>
      <c r="AA12" s="30" t="s">
        <v>2888</v>
      </c>
      <c r="AB12" s="30" t="s">
        <v>2978</v>
      </c>
      <c r="AC12" s="30" t="s">
        <v>2979</v>
      </c>
      <c r="AD12" s="72" t="s">
        <v>2888</v>
      </c>
      <c r="AE12" s="30"/>
      <c r="AF12" s="30"/>
      <c r="AG12" s="1" t="e">
        <f>#REF!+#REF!+#REF!</f>
        <v>#REF!</v>
      </c>
      <c r="AH12" s="2" t="e">
        <f>#REF!+#REF!+#REF!</f>
        <v>#REF!</v>
      </c>
      <c r="AI12" s="3" t="e">
        <f>#REF!+#REF!+#REF!</f>
        <v>#REF!</v>
      </c>
      <c r="AJ12" s="4" t="e">
        <f t="shared" si="0"/>
        <v>#REF!</v>
      </c>
      <c r="AK12" s="30"/>
      <c r="AL12" s="30"/>
      <c r="AM12" s="30"/>
      <c r="AN12" s="30"/>
      <c r="AO12" s="30"/>
      <c r="AP12" s="30"/>
      <c r="AQ12" s="30"/>
      <c r="AR12" s="30"/>
      <c r="AS12" s="30"/>
      <c r="AT12" s="30"/>
      <c r="AU12" s="30"/>
      <c r="AV12" s="30"/>
      <c r="AW12" s="30"/>
    </row>
    <row r="13" spans="1:49" ht="181.5" customHeight="1">
      <c r="A13" s="21" t="s">
        <v>1000</v>
      </c>
      <c r="B13" s="30"/>
      <c r="C13" s="30" t="s">
        <v>1001</v>
      </c>
      <c r="D13" s="30" t="s">
        <v>1002</v>
      </c>
      <c r="E13" s="30" t="s">
        <v>1003</v>
      </c>
      <c r="F13" s="34">
        <v>40533</v>
      </c>
      <c r="G13" s="35">
        <v>1</v>
      </c>
      <c r="H13" s="36" t="e">
        <f>#REF!</f>
        <v>#REF!</v>
      </c>
      <c r="I13" s="25"/>
      <c r="J13" s="25"/>
      <c r="K13" s="57"/>
      <c r="L13" s="57"/>
      <c r="M13" s="25"/>
      <c r="N13" s="37" t="s">
        <v>3165</v>
      </c>
      <c r="O13" s="30" t="s">
        <v>207</v>
      </c>
      <c r="P13" s="30"/>
      <c r="Q13" s="30"/>
      <c r="R13" s="30"/>
      <c r="S13" s="30"/>
      <c r="T13" s="30"/>
      <c r="U13" s="75" t="s">
        <v>2752</v>
      </c>
      <c r="V13" s="63">
        <v>2509392</v>
      </c>
      <c r="W13" s="30"/>
      <c r="X13" s="30" t="s">
        <v>1004</v>
      </c>
      <c r="Y13" s="30" t="s">
        <v>3455</v>
      </c>
      <c r="Z13" s="30" t="s">
        <v>3456</v>
      </c>
      <c r="AA13" s="30" t="s">
        <v>2886</v>
      </c>
      <c r="AB13" s="30" t="s">
        <v>2984</v>
      </c>
      <c r="AC13" s="30" t="s">
        <v>2985</v>
      </c>
      <c r="AD13" s="72" t="s">
        <v>2888</v>
      </c>
      <c r="AE13" s="30"/>
      <c r="AF13" s="30"/>
      <c r="AG13" s="1" t="e">
        <f>#REF!+#REF!+#REF!</f>
        <v>#REF!</v>
      </c>
      <c r="AH13" s="2" t="e">
        <f>#REF!+#REF!+#REF!</f>
        <v>#REF!</v>
      </c>
      <c r="AI13" s="3" t="e">
        <f>#REF!+#REF!+#REF!</f>
        <v>#REF!</v>
      </c>
      <c r="AJ13" s="4" t="e">
        <f t="shared" si="0"/>
        <v>#REF!</v>
      </c>
      <c r="AK13" s="30"/>
      <c r="AL13" s="30"/>
      <c r="AM13" s="30"/>
      <c r="AN13" s="30"/>
      <c r="AO13" s="30"/>
      <c r="AP13" s="30"/>
      <c r="AQ13" s="30"/>
      <c r="AR13" s="30"/>
      <c r="AS13" s="30"/>
      <c r="AT13" s="30"/>
      <c r="AU13" s="30"/>
      <c r="AV13" s="30"/>
      <c r="AW13" s="30"/>
    </row>
    <row r="14" spans="1:49" ht="110.25">
      <c r="A14" s="21" t="s">
        <v>1087</v>
      </c>
      <c r="B14" s="30" t="s">
        <v>1088</v>
      </c>
      <c r="C14" s="30" t="s">
        <v>1089</v>
      </c>
      <c r="D14" s="30" t="s">
        <v>1090</v>
      </c>
      <c r="E14" s="30" t="s">
        <v>1091</v>
      </c>
      <c r="F14" s="34">
        <v>40241</v>
      </c>
      <c r="G14" s="35">
        <v>1</v>
      </c>
      <c r="H14" s="36"/>
      <c r="I14" s="25"/>
      <c r="J14" s="25"/>
      <c r="K14" s="57"/>
      <c r="L14" s="57"/>
      <c r="M14" s="25"/>
      <c r="N14" s="42"/>
      <c r="O14" s="30" t="s">
        <v>58</v>
      </c>
      <c r="P14" s="30"/>
      <c r="Q14" s="30"/>
      <c r="R14" s="30"/>
      <c r="S14" s="30"/>
      <c r="T14" s="30"/>
      <c r="U14" s="75" t="s">
        <v>2743</v>
      </c>
      <c r="V14" s="63">
        <v>0</v>
      </c>
      <c r="W14" s="30"/>
      <c r="X14" s="30"/>
      <c r="Y14" s="30" t="s">
        <v>3467</v>
      </c>
      <c r="Z14" s="30" t="s">
        <v>3468</v>
      </c>
      <c r="AA14" s="30"/>
      <c r="AB14" s="30"/>
      <c r="AC14" s="30"/>
      <c r="AD14" s="72" t="s">
        <v>2888</v>
      </c>
      <c r="AE14" s="30"/>
      <c r="AF14" s="30"/>
      <c r="AG14" s="1"/>
      <c r="AH14" s="2"/>
      <c r="AI14" s="3"/>
      <c r="AJ14" s="4">
        <f t="shared" si="0"/>
        <v>0</v>
      </c>
      <c r="AK14" s="30"/>
      <c r="AL14" s="30"/>
      <c r="AM14" s="30"/>
      <c r="AN14" s="30"/>
      <c r="AO14" s="30"/>
      <c r="AP14" s="30"/>
      <c r="AQ14" s="30"/>
      <c r="AR14" s="30"/>
      <c r="AS14" s="30"/>
      <c r="AT14" s="30"/>
      <c r="AU14" s="30"/>
      <c r="AV14" s="30"/>
      <c r="AW14" s="30"/>
    </row>
    <row r="15" spans="1:49" ht="409.5">
      <c r="A15" s="21" t="s">
        <v>1109</v>
      </c>
      <c r="B15" s="30" t="s">
        <v>1110</v>
      </c>
      <c r="C15" s="30" t="s">
        <v>1111</v>
      </c>
      <c r="D15" s="30" t="s">
        <v>1112</v>
      </c>
      <c r="E15" s="30" t="s">
        <v>1113</v>
      </c>
      <c r="F15" s="34">
        <v>41091</v>
      </c>
      <c r="G15" s="35">
        <v>1</v>
      </c>
      <c r="H15" s="47" t="s">
        <v>2851</v>
      </c>
      <c r="I15" s="26">
        <v>0</v>
      </c>
      <c r="J15" s="26">
        <v>0</v>
      </c>
      <c r="K15" s="58" t="s">
        <v>3348</v>
      </c>
      <c r="L15" s="58" t="s">
        <v>3332</v>
      </c>
      <c r="M15" s="26">
        <v>0</v>
      </c>
      <c r="N15" s="37" t="s">
        <v>3184</v>
      </c>
      <c r="O15" s="30" t="s">
        <v>207</v>
      </c>
      <c r="P15" s="30"/>
      <c r="Q15" s="30"/>
      <c r="R15" s="30"/>
      <c r="S15" s="30"/>
      <c r="T15" s="30"/>
      <c r="U15" s="75" t="s">
        <v>2752</v>
      </c>
      <c r="V15" s="63">
        <v>895028</v>
      </c>
      <c r="W15" s="30"/>
      <c r="X15" s="30" t="s">
        <v>1114</v>
      </c>
      <c r="Y15" s="30" t="s">
        <v>3483</v>
      </c>
      <c r="Z15" s="30" t="s">
        <v>3484</v>
      </c>
      <c r="AA15" s="30" t="s">
        <v>2886</v>
      </c>
      <c r="AB15" s="30"/>
      <c r="AC15" s="30"/>
      <c r="AD15" s="72" t="s">
        <v>2888</v>
      </c>
      <c r="AE15" s="30"/>
      <c r="AF15" s="30"/>
      <c r="AG15" s="1" t="e">
        <f>#REF!</f>
        <v>#REF!</v>
      </c>
      <c r="AH15" s="2" t="e">
        <f>#REF!</f>
        <v>#REF!</v>
      </c>
      <c r="AI15" s="3" t="e">
        <f>#REF!</f>
        <v>#REF!</v>
      </c>
      <c r="AJ15" s="4" t="e">
        <f t="shared" si="0"/>
        <v>#REF!</v>
      </c>
      <c r="AK15" s="30"/>
      <c r="AL15" s="30"/>
      <c r="AM15" s="30"/>
      <c r="AN15" s="30"/>
      <c r="AO15" s="30"/>
      <c r="AP15" s="30"/>
      <c r="AQ15" s="30"/>
      <c r="AR15" s="30"/>
      <c r="AS15" s="30"/>
      <c r="AT15" s="30"/>
      <c r="AU15" s="30"/>
      <c r="AV15" s="30"/>
      <c r="AW15" s="30"/>
    </row>
    <row r="16" spans="1:49" ht="409.5">
      <c r="A16" s="21" t="s">
        <v>1115</v>
      </c>
      <c r="B16" s="30" t="s">
        <v>1110</v>
      </c>
      <c r="C16" s="30" t="s">
        <v>1116</v>
      </c>
      <c r="D16" s="30" t="s">
        <v>1117</v>
      </c>
      <c r="E16" s="30" t="s">
        <v>1118</v>
      </c>
      <c r="F16" s="34">
        <v>41091</v>
      </c>
      <c r="G16" s="35">
        <v>1</v>
      </c>
      <c r="H16" s="47" t="s">
        <v>2851</v>
      </c>
      <c r="I16" s="26">
        <v>0</v>
      </c>
      <c r="J16" s="26">
        <v>0</v>
      </c>
      <c r="K16" s="58" t="s">
        <v>3348</v>
      </c>
      <c r="L16" s="58" t="s">
        <v>3332</v>
      </c>
      <c r="M16" s="26">
        <v>0</v>
      </c>
      <c r="N16" s="37" t="s">
        <v>3185</v>
      </c>
      <c r="O16" s="30" t="s">
        <v>207</v>
      </c>
      <c r="P16" s="30"/>
      <c r="Q16" s="30"/>
      <c r="R16" s="30"/>
      <c r="S16" s="30"/>
      <c r="T16" s="30"/>
      <c r="U16" s="75" t="s">
        <v>2745</v>
      </c>
      <c r="V16" s="63">
        <v>5965948</v>
      </c>
      <c r="W16" s="30"/>
      <c r="X16" s="30" t="s">
        <v>1119</v>
      </c>
      <c r="Y16" s="30" t="s">
        <v>3483</v>
      </c>
      <c r="Z16" s="30" t="s">
        <v>3484</v>
      </c>
      <c r="AA16" s="30" t="s">
        <v>2886</v>
      </c>
      <c r="AB16" s="81"/>
      <c r="AC16" s="30"/>
      <c r="AD16" s="72" t="s">
        <v>2888</v>
      </c>
      <c r="AE16" s="30"/>
      <c r="AF16" s="30"/>
      <c r="AG16" s="1" t="e">
        <f>#REF!</f>
        <v>#REF!</v>
      </c>
      <c r="AH16" s="2" t="e">
        <f>#REF!</f>
        <v>#REF!</v>
      </c>
      <c r="AI16" s="3" t="e">
        <f>#REF!</f>
        <v>#REF!</v>
      </c>
      <c r="AJ16" s="4" t="e">
        <f t="shared" si="0"/>
        <v>#REF!</v>
      </c>
      <c r="AK16" s="30"/>
      <c r="AL16" s="30"/>
      <c r="AM16" s="30"/>
      <c r="AN16" s="30"/>
      <c r="AO16" s="30"/>
      <c r="AP16" s="30"/>
      <c r="AQ16" s="30"/>
      <c r="AR16" s="30"/>
      <c r="AS16" s="30"/>
      <c r="AT16" s="30"/>
      <c r="AU16" s="30"/>
      <c r="AV16" s="30"/>
      <c r="AW16" s="30"/>
    </row>
    <row r="17" spans="1:49" ht="141.75">
      <c r="A17" s="21" t="s">
        <v>1124</v>
      </c>
      <c r="B17" s="30"/>
      <c r="C17" s="30" t="s">
        <v>1125</v>
      </c>
      <c r="D17" s="30" t="s">
        <v>1126</v>
      </c>
      <c r="E17" s="30" t="s">
        <v>1127</v>
      </c>
      <c r="F17" s="34">
        <v>40037</v>
      </c>
      <c r="G17" s="35">
        <v>1</v>
      </c>
      <c r="H17" s="36"/>
      <c r="I17" s="25"/>
      <c r="J17" s="25"/>
      <c r="K17" s="57"/>
      <c r="L17" s="57"/>
      <c r="M17" s="25"/>
      <c r="N17" s="42"/>
      <c r="O17" s="30" t="s">
        <v>164</v>
      </c>
      <c r="P17" s="30"/>
      <c r="Q17" s="30"/>
      <c r="R17" s="30"/>
      <c r="S17" s="30"/>
      <c r="T17" s="30"/>
      <c r="U17" s="75" t="s">
        <v>2754</v>
      </c>
      <c r="V17" s="63">
        <v>0</v>
      </c>
      <c r="W17" s="30"/>
      <c r="X17" s="30"/>
      <c r="Y17" s="30" t="s">
        <v>3465</v>
      </c>
      <c r="Z17" s="30" t="s">
        <v>3466</v>
      </c>
      <c r="AA17" s="30"/>
      <c r="AB17" s="81"/>
      <c r="AC17" s="81"/>
      <c r="AD17" s="72" t="s">
        <v>2888</v>
      </c>
      <c r="AE17" s="30"/>
      <c r="AF17" s="30"/>
      <c r="AG17" s="1"/>
      <c r="AH17" s="2"/>
      <c r="AI17" s="3"/>
      <c r="AJ17" s="4">
        <f t="shared" si="0"/>
        <v>0</v>
      </c>
      <c r="AK17" s="30"/>
      <c r="AL17" s="30"/>
      <c r="AM17" s="30"/>
      <c r="AN17" s="30"/>
      <c r="AO17" s="30"/>
      <c r="AP17" s="30"/>
      <c r="AQ17" s="30"/>
      <c r="AR17" s="30"/>
      <c r="AS17" s="30"/>
      <c r="AT17" s="30"/>
      <c r="AU17" s="30"/>
      <c r="AV17" s="30"/>
      <c r="AW17" s="30"/>
    </row>
    <row r="18" spans="1:49" ht="393.75">
      <c r="A18" s="21" t="s">
        <v>1132</v>
      </c>
      <c r="B18" s="30"/>
      <c r="C18" s="30" t="s">
        <v>1133</v>
      </c>
      <c r="D18" s="30" t="s">
        <v>1134</v>
      </c>
      <c r="E18" s="30" t="s">
        <v>1135</v>
      </c>
      <c r="F18" s="34">
        <v>40494</v>
      </c>
      <c r="G18" s="35">
        <v>1</v>
      </c>
      <c r="H18" s="36"/>
      <c r="I18" s="25"/>
      <c r="J18" s="25"/>
      <c r="K18" s="57"/>
      <c r="L18" s="57"/>
      <c r="M18" s="25"/>
      <c r="N18" s="37" t="s">
        <v>3188</v>
      </c>
      <c r="O18" s="30" t="s">
        <v>207</v>
      </c>
      <c r="P18" s="30"/>
      <c r="Q18" s="30"/>
      <c r="R18" s="30"/>
      <c r="S18" s="30"/>
      <c r="T18" s="30"/>
      <c r="U18" s="75" t="s">
        <v>2752</v>
      </c>
      <c r="V18" s="63">
        <v>1810046</v>
      </c>
      <c r="W18" s="30"/>
      <c r="X18" s="30" t="s">
        <v>1136</v>
      </c>
      <c r="Y18" s="30" t="s">
        <v>3455</v>
      </c>
      <c r="Z18" s="30" t="s">
        <v>3456</v>
      </c>
      <c r="AA18" s="30" t="s">
        <v>2886</v>
      </c>
      <c r="AB18" s="30" t="s">
        <v>2946</v>
      </c>
      <c r="AC18" s="30" t="s">
        <v>2989</v>
      </c>
      <c r="AD18" s="72" t="s">
        <v>2888</v>
      </c>
      <c r="AE18" s="30"/>
      <c r="AF18" s="30"/>
      <c r="AG18" s="1" t="e">
        <f>#REF!+#REF!+#REF!</f>
        <v>#REF!</v>
      </c>
      <c r="AH18" s="2" t="e">
        <f>#REF!+#REF!+#REF!</f>
        <v>#REF!</v>
      </c>
      <c r="AI18" s="3" t="e">
        <f>#REF!+#REF!+#REF!</f>
        <v>#REF!</v>
      </c>
      <c r="AJ18" s="4" t="e">
        <f t="shared" si="0"/>
        <v>#REF!</v>
      </c>
      <c r="AK18" s="30"/>
      <c r="AL18" s="30"/>
      <c r="AM18" s="30"/>
      <c r="AN18" s="30"/>
      <c r="AO18" s="30"/>
      <c r="AP18" s="30"/>
      <c r="AQ18" s="30"/>
      <c r="AR18" s="30"/>
      <c r="AS18" s="30"/>
      <c r="AT18" s="30"/>
      <c r="AU18" s="30"/>
      <c r="AV18" s="30"/>
      <c r="AW18" s="30"/>
    </row>
    <row r="19" spans="1:49" ht="126">
      <c r="A19" s="21" t="s">
        <v>1228</v>
      </c>
      <c r="B19" s="30" t="s">
        <v>1224</v>
      </c>
      <c r="C19" s="30" t="s">
        <v>1229</v>
      </c>
      <c r="D19" s="30" t="s">
        <v>1230</v>
      </c>
      <c r="E19" s="30" t="s">
        <v>1231</v>
      </c>
      <c r="F19" s="34">
        <v>40165</v>
      </c>
      <c r="G19" s="35">
        <v>1</v>
      </c>
      <c r="H19" s="36"/>
      <c r="I19" s="25"/>
      <c r="J19" s="25"/>
      <c r="K19" s="57"/>
      <c r="L19" s="57"/>
      <c r="M19" s="25"/>
      <c r="N19" s="42"/>
      <c r="O19" s="30" t="s">
        <v>756</v>
      </c>
      <c r="P19" s="30"/>
      <c r="Q19" s="30"/>
      <c r="R19" s="30"/>
      <c r="S19" s="30"/>
      <c r="T19" s="30"/>
      <c r="U19" s="75" t="s">
        <v>2750</v>
      </c>
      <c r="V19" s="63">
        <v>0</v>
      </c>
      <c r="W19" s="30"/>
      <c r="X19" s="30"/>
      <c r="Y19" s="30" t="s">
        <v>3453</v>
      </c>
      <c r="Z19" s="30" t="s">
        <v>3454</v>
      </c>
      <c r="AA19" s="30"/>
      <c r="AB19" s="30"/>
      <c r="AC19" s="30"/>
      <c r="AD19" s="72" t="s">
        <v>2888</v>
      </c>
      <c r="AE19" s="30"/>
      <c r="AF19" s="30"/>
      <c r="AG19" s="1"/>
      <c r="AH19" s="2"/>
      <c r="AI19" s="3"/>
      <c r="AJ19" s="4">
        <f t="shared" si="0"/>
        <v>0</v>
      </c>
      <c r="AK19" s="30"/>
      <c r="AL19" s="30"/>
      <c r="AM19" s="30"/>
      <c r="AN19" s="30"/>
      <c r="AO19" s="30"/>
      <c r="AP19" s="30"/>
      <c r="AQ19" s="30"/>
      <c r="AR19" s="30"/>
      <c r="AS19" s="30"/>
      <c r="AT19" s="30"/>
      <c r="AU19" s="30"/>
      <c r="AV19" s="30"/>
      <c r="AW19" s="30"/>
    </row>
    <row r="20" spans="1:49" ht="126">
      <c r="A20" s="21" t="s">
        <v>1285</v>
      </c>
      <c r="B20" s="30"/>
      <c r="C20" s="30" t="s">
        <v>1286</v>
      </c>
      <c r="D20" s="30" t="s">
        <v>1287</v>
      </c>
      <c r="E20" s="30" t="s">
        <v>1288</v>
      </c>
      <c r="F20" s="34">
        <v>40148</v>
      </c>
      <c r="G20" s="35">
        <v>1</v>
      </c>
      <c r="H20" s="36"/>
      <c r="I20" s="25"/>
      <c r="J20" s="25"/>
      <c r="K20" s="57"/>
      <c r="L20" s="57"/>
      <c r="M20" s="25"/>
      <c r="N20" s="42"/>
      <c r="O20" s="30" t="s">
        <v>207</v>
      </c>
      <c r="P20" s="30"/>
      <c r="Q20" s="30"/>
      <c r="R20" s="30"/>
      <c r="S20" s="30"/>
      <c r="T20" s="30"/>
      <c r="U20" s="75" t="s">
        <v>2751</v>
      </c>
      <c r="V20" s="63">
        <v>0</v>
      </c>
      <c r="W20" s="30"/>
      <c r="X20" s="30"/>
      <c r="Y20" s="30" t="s">
        <v>3459</v>
      </c>
      <c r="Z20" s="30" t="s">
        <v>3460</v>
      </c>
      <c r="AA20" s="30"/>
      <c r="AB20" s="30"/>
      <c r="AC20" s="30"/>
      <c r="AD20" s="72" t="s">
        <v>2888</v>
      </c>
      <c r="AE20" s="30"/>
      <c r="AF20" s="30"/>
      <c r="AG20" s="1"/>
      <c r="AH20" s="2"/>
      <c r="AI20" s="3"/>
      <c r="AJ20" s="4">
        <f t="shared" si="0"/>
        <v>0</v>
      </c>
      <c r="AK20" s="30"/>
      <c r="AL20" s="30"/>
      <c r="AM20" s="30"/>
      <c r="AN20" s="30"/>
      <c r="AO20" s="30"/>
      <c r="AP20" s="30"/>
      <c r="AQ20" s="30"/>
      <c r="AR20" s="30"/>
      <c r="AS20" s="30"/>
      <c r="AT20" s="30"/>
      <c r="AU20" s="30"/>
      <c r="AV20" s="30"/>
      <c r="AW20" s="30"/>
    </row>
    <row r="21" spans="1:49" ht="220.5">
      <c r="A21" s="21" t="s">
        <v>1350</v>
      </c>
      <c r="B21" s="30" t="s">
        <v>1305</v>
      </c>
      <c r="C21" s="30" t="s">
        <v>1351</v>
      </c>
      <c r="D21" s="30" t="s">
        <v>1352</v>
      </c>
      <c r="E21" s="30" t="s">
        <v>1091</v>
      </c>
      <c r="F21" s="34">
        <v>40233</v>
      </c>
      <c r="G21" s="35">
        <v>1</v>
      </c>
      <c r="H21" s="36"/>
      <c r="I21" s="25"/>
      <c r="J21" s="25"/>
      <c r="K21" s="57"/>
      <c r="L21" s="57"/>
      <c r="M21" s="25"/>
      <c r="N21" s="37" t="s">
        <v>3208</v>
      </c>
      <c r="O21" s="30" t="s">
        <v>51</v>
      </c>
      <c r="P21" s="30"/>
      <c r="Q21" s="30"/>
      <c r="R21" s="30"/>
      <c r="S21" s="30"/>
      <c r="T21" s="30"/>
      <c r="U21" s="75" t="s">
        <v>2743</v>
      </c>
      <c r="V21" s="63">
        <v>5539880</v>
      </c>
      <c r="W21" s="30"/>
      <c r="X21" s="30" t="s">
        <v>668</v>
      </c>
      <c r="Y21" s="30" t="s">
        <v>3467</v>
      </c>
      <c r="Z21" s="30" t="s">
        <v>3468</v>
      </c>
      <c r="AA21" s="30" t="s">
        <v>2886</v>
      </c>
      <c r="AB21" s="30"/>
      <c r="AC21" s="30" t="s">
        <v>2956</v>
      </c>
      <c r="AD21" s="72" t="s">
        <v>2888</v>
      </c>
      <c r="AE21" s="30"/>
      <c r="AF21" s="30"/>
      <c r="AG21" s="1" t="e">
        <f>#REF!+#REF!</f>
        <v>#REF!</v>
      </c>
      <c r="AH21" s="2" t="e">
        <f>#REF!+#REF!</f>
        <v>#REF!</v>
      </c>
      <c r="AI21" s="3" t="e">
        <f>#REF!+#REF!</f>
        <v>#REF!</v>
      </c>
      <c r="AJ21" s="4" t="e">
        <f t="shared" si="0"/>
        <v>#REF!</v>
      </c>
      <c r="AK21" s="30"/>
      <c r="AL21" s="30"/>
      <c r="AM21" s="30"/>
      <c r="AN21" s="30"/>
      <c r="AO21" s="30"/>
      <c r="AP21" s="30"/>
      <c r="AQ21" s="30"/>
      <c r="AR21" s="30"/>
      <c r="AS21" s="30"/>
      <c r="AT21" s="30"/>
      <c r="AU21" s="30"/>
      <c r="AV21" s="30"/>
      <c r="AW21" s="30"/>
    </row>
    <row r="22" spans="1:49" ht="204.75">
      <c r="A22" s="21" t="s">
        <v>1353</v>
      </c>
      <c r="B22" s="30" t="s">
        <v>1305</v>
      </c>
      <c r="C22" s="30" t="s">
        <v>1354</v>
      </c>
      <c r="D22" s="30" t="s">
        <v>1355</v>
      </c>
      <c r="E22" s="30" t="s">
        <v>1356</v>
      </c>
      <c r="F22" s="34">
        <v>40233</v>
      </c>
      <c r="G22" s="35">
        <v>1</v>
      </c>
      <c r="H22" s="36"/>
      <c r="I22" s="25"/>
      <c r="J22" s="25"/>
      <c r="K22" s="57"/>
      <c r="L22" s="57"/>
      <c r="M22" s="25"/>
      <c r="N22" s="37" t="s">
        <v>3209</v>
      </c>
      <c r="O22" s="30" t="s">
        <v>51</v>
      </c>
      <c r="P22" s="30"/>
      <c r="Q22" s="30"/>
      <c r="R22" s="30"/>
      <c r="S22" s="30"/>
      <c r="T22" s="30"/>
      <c r="U22" s="75" t="s">
        <v>2743</v>
      </c>
      <c r="V22" s="63">
        <v>3678600</v>
      </c>
      <c r="W22" s="30"/>
      <c r="X22" s="30" t="s">
        <v>1357</v>
      </c>
      <c r="Y22" s="30" t="s">
        <v>3467</v>
      </c>
      <c r="Z22" s="30" t="s">
        <v>3468</v>
      </c>
      <c r="AA22" s="30" t="s">
        <v>2886</v>
      </c>
      <c r="AB22" s="30"/>
      <c r="AC22" s="30" t="s">
        <v>2956</v>
      </c>
      <c r="AD22" s="72" t="s">
        <v>2888</v>
      </c>
      <c r="AE22" s="30"/>
      <c r="AF22" s="30"/>
      <c r="AG22" s="1" t="e">
        <f>#REF!+#REF!</f>
        <v>#REF!</v>
      </c>
      <c r="AH22" s="2" t="e">
        <f>#REF!+#REF!</f>
        <v>#REF!</v>
      </c>
      <c r="AI22" s="3" t="e">
        <f>#REF!+#REF!</f>
        <v>#REF!</v>
      </c>
      <c r="AJ22" s="4" t="e">
        <f t="shared" si="0"/>
        <v>#REF!</v>
      </c>
      <c r="AK22" s="30"/>
      <c r="AL22" s="30"/>
      <c r="AM22" s="30"/>
      <c r="AN22" s="30"/>
      <c r="AO22" s="30"/>
      <c r="AP22" s="30"/>
      <c r="AQ22" s="30"/>
      <c r="AR22" s="30"/>
      <c r="AS22" s="30"/>
      <c r="AT22" s="30"/>
      <c r="AU22" s="30"/>
      <c r="AV22" s="30"/>
      <c r="AW22" s="30"/>
    </row>
    <row r="23" spans="1:49" ht="267.75">
      <c r="A23" s="21" t="s">
        <v>1358</v>
      </c>
      <c r="B23" s="30" t="s">
        <v>1359</v>
      </c>
      <c r="C23" s="30" t="s">
        <v>1360</v>
      </c>
      <c r="D23" s="30" t="s">
        <v>1361</v>
      </c>
      <c r="E23" s="30" t="s">
        <v>1091</v>
      </c>
      <c r="F23" s="34">
        <v>40233</v>
      </c>
      <c r="G23" s="35">
        <v>1</v>
      </c>
      <c r="H23" s="36"/>
      <c r="I23" s="25"/>
      <c r="J23" s="25"/>
      <c r="K23" s="57"/>
      <c r="L23" s="57"/>
      <c r="M23" s="25"/>
      <c r="N23" s="43" t="s">
        <v>3210</v>
      </c>
      <c r="O23" s="30" t="s">
        <v>51</v>
      </c>
      <c r="P23" s="30"/>
      <c r="Q23" s="30"/>
      <c r="R23" s="30"/>
      <c r="S23" s="30"/>
      <c r="T23" s="30"/>
      <c r="U23" s="75" t="s">
        <v>2743</v>
      </c>
      <c r="V23" s="63">
        <v>3474600</v>
      </c>
      <c r="W23" s="30"/>
      <c r="X23" s="30" t="s">
        <v>1362</v>
      </c>
      <c r="Y23" s="30" t="s">
        <v>3467</v>
      </c>
      <c r="Z23" s="30" t="s">
        <v>3468</v>
      </c>
      <c r="AA23" s="30" t="s">
        <v>2886</v>
      </c>
      <c r="AB23" s="30"/>
      <c r="AC23" s="81" t="s">
        <v>2956</v>
      </c>
      <c r="AD23" s="72" t="s">
        <v>2888</v>
      </c>
      <c r="AE23" s="30"/>
      <c r="AF23" s="30"/>
      <c r="AG23" s="1" t="e">
        <f>#REF!+#REF!</f>
        <v>#REF!</v>
      </c>
      <c r="AH23" s="2" t="e">
        <f>#REF!+#REF!</f>
        <v>#REF!</v>
      </c>
      <c r="AI23" s="3" t="e">
        <f>#REF!+#REF!</f>
        <v>#REF!</v>
      </c>
      <c r="AJ23" s="4" t="e">
        <f t="shared" si="0"/>
        <v>#REF!</v>
      </c>
      <c r="AK23" s="30"/>
      <c r="AL23" s="30"/>
      <c r="AM23" s="30"/>
      <c r="AN23" s="30"/>
      <c r="AO23" s="30"/>
      <c r="AP23" s="30"/>
      <c r="AQ23" s="30"/>
      <c r="AR23" s="30"/>
      <c r="AS23" s="30"/>
      <c r="AT23" s="30"/>
      <c r="AU23" s="30"/>
      <c r="AV23" s="30"/>
      <c r="AW23" s="30"/>
    </row>
    <row r="24" spans="1:49" ht="362.25">
      <c r="A24" s="21" t="s">
        <v>1368</v>
      </c>
      <c r="B24" s="30" t="s">
        <v>1359</v>
      </c>
      <c r="C24" s="30" t="s">
        <v>1369</v>
      </c>
      <c r="D24" s="30" t="s">
        <v>1370</v>
      </c>
      <c r="E24" s="30" t="s">
        <v>1091</v>
      </c>
      <c r="F24" s="34">
        <v>40233</v>
      </c>
      <c r="G24" s="35">
        <v>1</v>
      </c>
      <c r="H24" s="36"/>
      <c r="I24" s="25"/>
      <c r="J24" s="25"/>
      <c r="K24" s="57"/>
      <c r="L24" s="57"/>
      <c r="M24" s="25"/>
      <c r="N24" s="37" t="s">
        <v>3212</v>
      </c>
      <c r="O24" s="30" t="s">
        <v>51</v>
      </c>
      <c r="P24" s="30"/>
      <c r="Q24" s="30"/>
      <c r="R24" s="30"/>
      <c r="S24" s="30"/>
      <c r="T24" s="30"/>
      <c r="U24" s="75" t="s">
        <v>2743</v>
      </c>
      <c r="V24" s="63">
        <v>1846600</v>
      </c>
      <c r="W24" s="30"/>
      <c r="X24" s="30" t="s">
        <v>1371</v>
      </c>
      <c r="Y24" s="30" t="s">
        <v>3467</v>
      </c>
      <c r="Z24" s="30" t="s">
        <v>3468</v>
      </c>
      <c r="AA24" s="30" t="s">
        <v>2886</v>
      </c>
      <c r="AB24" s="30"/>
      <c r="AC24" s="30" t="s">
        <v>2956</v>
      </c>
      <c r="AD24" s="72" t="s">
        <v>2888</v>
      </c>
      <c r="AE24" s="30"/>
      <c r="AF24" s="30"/>
      <c r="AG24" s="1" t="e">
        <f>#REF!+#REF!</f>
        <v>#REF!</v>
      </c>
      <c r="AH24" s="2" t="e">
        <f>#REF!+#REF!</f>
        <v>#REF!</v>
      </c>
      <c r="AI24" s="3" t="e">
        <f>#REF!+#REF!</f>
        <v>#REF!</v>
      </c>
      <c r="AJ24" s="4" t="e">
        <f t="shared" si="0"/>
        <v>#REF!</v>
      </c>
      <c r="AK24" s="30"/>
      <c r="AL24" s="30"/>
      <c r="AM24" s="30"/>
      <c r="AN24" s="30"/>
      <c r="AO24" s="30"/>
      <c r="AP24" s="30"/>
      <c r="AQ24" s="30"/>
      <c r="AR24" s="30"/>
      <c r="AS24" s="30"/>
      <c r="AT24" s="30"/>
      <c r="AU24" s="30"/>
      <c r="AV24" s="30"/>
      <c r="AW24" s="30"/>
    </row>
    <row r="25" spans="1:49" ht="97.5" customHeight="1">
      <c r="A25" s="21" t="s">
        <v>1372</v>
      </c>
      <c r="B25" s="30" t="s">
        <v>1373</v>
      </c>
      <c r="C25" s="30" t="s">
        <v>1374</v>
      </c>
      <c r="D25" s="30" t="s">
        <v>1375</v>
      </c>
      <c r="E25" s="30" t="s">
        <v>1091</v>
      </c>
      <c r="F25" s="34">
        <v>40233</v>
      </c>
      <c r="G25" s="35">
        <v>1</v>
      </c>
      <c r="H25" s="36"/>
      <c r="I25" s="25"/>
      <c r="J25" s="25"/>
      <c r="K25" s="57"/>
      <c r="L25" s="57"/>
      <c r="M25" s="25"/>
      <c r="N25" s="37" t="s">
        <v>3213</v>
      </c>
      <c r="O25" s="30" t="s">
        <v>51</v>
      </c>
      <c r="P25" s="30"/>
      <c r="Q25" s="30"/>
      <c r="R25" s="30"/>
      <c r="S25" s="30"/>
      <c r="T25" s="30"/>
      <c r="U25" s="75" t="s">
        <v>2743</v>
      </c>
      <c r="V25" s="63">
        <v>1589200</v>
      </c>
      <c r="W25" s="30"/>
      <c r="X25" s="30" t="s">
        <v>1376</v>
      </c>
      <c r="Y25" s="30" t="s">
        <v>3467</v>
      </c>
      <c r="Z25" s="30" t="s">
        <v>3468</v>
      </c>
      <c r="AA25" s="30" t="s">
        <v>2886</v>
      </c>
      <c r="AB25" s="30"/>
      <c r="AC25" s="30" t="s">
        <v>2956</v>
      </c>
      <c r="AD25" s="72" t="s">
        <v>2888</v>
      </c>
      <c r="AE25" s="30"/>
      <c r="AF25" s="30"/>
      <c r="AG25" s="1" t="e">
        <f>#REF!+#REF!</f>
        <v>#REF!</v>
      </c>
      <c r="AH25" s="2" t="e">
        <f>#REF!+#REF!</f>
        <v>#REF!</v>
      </c>
      <c r="AI25" s="3" t="e">
        <f>#REF!+#REF!</f>
        <v>#REF!</v>
      </c>
      <c r="AJ25" s="4" t="e">
        <f t="shared" si="0"/>
        <v>#REF!</v>
      </c>
      <c r="AK25" s="30"/>
      <c r="AL25" s="30"/>
      <c r="AM25" s="30"/>
      <c r="AN25" s="30"/>
      <c r="AO25" s="30"/>
      <c r="AP25" s="30"/>
      <c r="AQ25" s="30"/>
      <c r="AR25" s="30"/>
      <c r="AS25" s="30"/>
      <c r="AT25" s="30"/>
      <c r="AU25" s="30"/>
      <c r="AV25" s="30"/>
      <c r="AW25" s="30"/>
    </row>
    <row r="26" spans="1:49" ht="120.75" customHeight="1">
      <c r="A26" s="21" t="s">
        <v>1473</v>
      </c>
      <c r="B26" s="30" t="s">
        <v>1463</v>
      </c>
      <c r="C26" s="30" t="s">
        <v>1474</v>
      </c>
      <c r="D26" s="30" t="s">
        <v>1475</v>
      </c>
      <c r="E26" s="30" t="s">
        <v>1476</v>
      </c>
      <c r="F26" s="34">
        <v>40969</v>
      </c>
      <c r="G26" s="35">
        <v>1</v>
      </c>
      <c r="H26" s="47" t="s">
        <v>2786</v>
      </c>
      <c r="I26" s="26">
        <v>0</v>
      </c>
      <c r="J26" s="26">
        <v>0</v>
      </c>
      <c r="K26" s="58" t="s">
        <v>3348</v>
      </c>
      <c r="L26" s="58" t="s">
        <v>3332</v>
      </c>
      <c r="M26" s="26">
        <v>0</v>
      </c>
      <c r="N26" s="37" t="s">
        <v>3316</v>
      </c>
      <c r="O26" s="30" t="s">
        <v>207</v>
      </c>
      <c r="P26" s="30"/>
      <c r="Q26" s="30"/>
      <c r="R26" s="30"/>
      <c r="S26" s="30"/>
      <c r="T26" s="30"/>
      <c r="U26" s="75" t="s">
        <v>2752</v>
      </c>
      <c r="V26" s="63">
        <v>8074124</v>
      </c>
      <c r="W26" s="30"/>
      <c r="X26" s="30" t="s">
        <v>1477</v>
      </c>
      <c r="Y26" s="30" t="s">
        <v>3483</v>
      </c>
      <c r="Z26" s="30" t="s">
        <v>3484</v>
      </c>
      <c r="AA26" s="30" t="s">
        <v>2886</v>
      </c>
      <c r="AB26" s="30"/>
      <c r="AC26" s="30"/>
      <c r="AD26" s="72" t="s">
        <v>2888</v>
      </c>
      <c r="AE26" s="30"/>
      <c r="AF26" s="30"/>
      <c r="AG26" s="1" t="e">
        <f>#REF!</f>
        <v>#REF!</v>
      </c>
      <c r="AH26" s="2" t="e">
        <f>#REF!</f>
        <v>#REF!</v>
      </c>
      <c r="AI26" s="3" t="e">
        <f>#REF!</f>
        <v>#REF!</v>
      </c>
      <c r="AJ26" s="4" t="e">
        <f t="shared" si="0"/>
        <v>#REF!</v>
      </c>
      <c r="AK26" s="30"/>
      <c r="AL26" s="30"/>
      <c r="AM26" s="30"/>
      <c r="AN26" s="30"/>
      <c r="AO26" s="30"/>
      <c r="AP26" s="30"/>
      <c r="AQ26" s="30"/>
      <c r="AR26" s="30"/>
      <c r="AS26" s="30"/>
      <c r="AT26" s="30"/>
      <c r="AU26" s="30"/>
      <c r="AV26" s="30"/>
      <c r="AW26" s="30"/>
    </row>
    <row r="27" spans="1:49" ht="141.75">
      <c r="A27" s="21" t="s">
        <v>1493</v>
      </c>
      <c r="B27" s="30" t="s">
        <v>1484</v>
      </c>
      <c r="C27" s="30" t="s">
        <v>1494</v>
      </c>
      <c r="D27" s="30" t="s">
        <v>1495</v>
      </c>
      <c r="E27" s="30" t="s">
        <v>1496</v>
      </c>
      <c r="F27" s="34">
        <v>40526</v>
      </c>
      <c r="G27" s="35">
        <v>1</v>
      </c>
      <c r="H27" s="36"/>
      <c r="I27" s="25"/>
      <c r="J27" s="25"/>
      <c r="K27" s="57"/>
      <c r="L27" s="57"/>
      <c r="M27" s="25"/>
      <c r="N27" s="37" t="s">
        <v>3222</v>
      </c>
      <c r="O27" s="30" t="s">
        <v>51</v>
      </c>
      <c r="P27" s="30"/>
      <c r="Q27" s="30"/>
      <c r="R27" s="30"/>
      <c r="S27" s="30"/>
      <c r="T27" s="30"/>
      <c r="U27" s="75" t="s">
        <v>2745</v>
      </c>
      <c r="V27" s="63">
        <v>0</v>
      </c>
      <c r="W27" s="30"/>
      <c r="X27" s="30"/>
      <c r="Y27" s="30" t="s">
        <v>3443</v>
      </c>
      <c r="Z27" s="30" t="s">
        <v>3446</v>
      </c>
      <c r="AA27" s="30"/>
      <c r="AB27" s="30"/>
      <c r="AC27" s="30"/>
      <c r="AD27" s="72" t="s">
        <v>2888</v>
      </c>
      <c r="AE27" s="30"/>
      <c r="AF27" s="30"/>
      <c r="AG27" s="1"/>
      <c r="AH27" s="2"/>
      <c r="AI27" s="3"/>
      <c r="AJ27" s="4">
        <f t="shared" si="0"/>
        <v>0</v>
      </c>
      <c r="AK27" s="30"/>
      <c r="AL27" s="30"/>
      <c r="AM27" s="30"/>
      <c r="AN27" s="30"/>
      <c r="AO27" s="30"/>
      <c r="AP27" s="30"/>
      <c r="AQ27" s="30"/>
      <c r="AR27" s="30"/>
      <c r="AS27" s="30"/>
      <c r="AT27" s="30"/>
      <c r="AU27" s="30"/>
      <c r="AV27" s="30"/>
      <c r="AW27" s="30"/>
    </row>
    <row r="28" spans="1:49" ht="129.75" customHeight="1">
      <c r="A28" s="21" t="s">
        <v>1544</v>
      </c>
      <c r="B28" s="30" t="s">
        <v>1219</v>
      </c>
      <c r="C28" s="30" t="s">
        <v>1545</v>
      </c>
      <c r="D28" s="30" t="s">
        <v>1546</v>
      </c>
      <c r="E28" s="30" t="s">
        <v>1547</v>
      </c>
      <c r="F28" s="34">
        <v>40771</v>
      </c>
      <c r="G28" s="35">
        <v>1</v>
      </c>
      <c r="H28" s="36"/>
      <c r="I28" s="25"/>
      <c r="J28" s="25"/>
      <c r="K28" s="57"/>
      <c r="L28" s="57"/>
      <c r="M28" s="25"/>
      <c r="N28" s="42"/>
      <c r="O28" s="30" t="s">
        <v>756</v>
      </c>
      <c r="P28" s="30"/>
      <c r="Q28" s="30"/>
      <c r="R28" s="30"/>
      <c r="S28" s="30"/>
      <c r="T28" s="30"/>
      <c r="U28" s="75" t="s">
        <v>2750</v>
      </c>
      <c r="V28" s="63">
        <v>0</v>
      </c>
      <c r="W28" s="30"/>
      <c r="X28" s="30"/>
      <c r="Y28" s="30" t="s">
        <v>3453</v>
      </c>
      <c r="Z28" s="30" t="s">
        <v>3454</v>
      </c>
      <c r="AA28" s="30"/>
      <c r="AB28" s="30"/>
      <c r="AC28" s="81"/>
      <c r="AD28" s="72" t="s">
        <v>2888</v>
      </c>
      <c r="AE28" s="30"/>
      <c r="AF28" s="30"/>
      <c r="AG28" s="1"/>
      <c r="AH28" s="2"/>
      <c r="AI28" s="3"/>
      <c r="AJ28" s="4">
        <f t="shared" si="0"/>
        <v>0</v>
      </c>
      <c r="AK28" s="30"/>
      <c r="AL28" s="30"/>
      <c r="AM28" s="30"/>
      <c r="AN28" s="30"/>
      <c r="AO28" s="30"/>
      <c r="AP28" s="30"/>
      <c r="AQ28" s="30"/>
      <c r="AR28" s="30"/>
      <c r="AS28" s="30"/>
      <c r="AT28" s="30"/>
      <c r="AU28" s="30"/>
      <c r="AV28" s="30"/>
      <c r="AW28" s="30"/>
    </row>
    <row r="29" spans="1:49" ht="132" customHeight="1">
      <c r="A29" s="21" t="s">
        <v>1569</v>
      </c>
      <c r="B29" s="30" t="s">
        <v>1511</v>
      </c>
      <c r="C29" s="30" t="s">
        <v>1570</v>
      </c>
      <c r="D29" s="30" t="s">
        <v>1571</v>
      </c>
      <c r="E29" s="30" t="s">
        <v>1572</v>
      </c>
      <c r="F29" s="34">
        <v>40544</v>
      </c>
      <c r="G29" s="35">
        <v>1</v>
      </c>
      <c r="H29" s="36"/>
      <c r="I29" s="25">
        <v>0</v>
      </c>
      <c r="J29" s="25">
        <v>0</v>
      </c>
      <c r="K29" s="57" t="s">
        <v>3348</v>
      </c>
      <c r="L29" s="57" t="s">
        <v>3332</v>
      </c>
      <c r="M29" s="25">
        <v>0</v>
      </c>
      <c r="N29" s="42"/>
      <c r="O29" s="30" t="s">
        <v>51</v>
      </c>
      <c r="P29" s="30"/>
      <c r="Q29" s="30"/>
      <c r="R29" s="30"/>
      <c r="S29" s="30"/>
      <c r="T29" s="30"/>
      <c r="U29" s="75" t="s">
        <v>2746</v>
      </c>
      <c r="V29" s="63">
        <v>2473032</v>
      </c>
      <c r="W29" s="30"/>
      <c r="X29" s="30"/>
      <c r="Y29" s="30" t="s">
        <v>3455</v>
      </c>
      <c r="Z29" s="30" t="s">
        <v>3456</v>
      </c>
      <c r="AA29" s="30" t="s">
        <v>2886</v>
      </c>
      <c r="AB29" s="30"/>
      <c r="AC29" s="81"/>
      <c r="AD29" s="72" t="s">
        <v>2888</v>
      </c>
      <c r="AE29" s="30"/>
      <c r="AF29" s="30"/>
      <c r="AG29" s="1" t="e">
        <f>#REF!</f>
        <v>#REF!</v>
      </c>
      <c r="AH29" s="2" t="e">
        <f>#REF!</f>
        <v>#REF!</v>
      </c>
      <c r="AI29" s="3" t="e">
        <f>#REF!</f>
        <v>#REF!</v>
      </c>
      <c r="AJ29" s="4" t="e">
        <f t="shared" si="0"/>
        <v>#REF!</v>
      </c>
      <c r="AK29" s="30"/>
      <c r="AL29" s="30"/>
      <c r="AM29" s="30"/>
      <c r="AN29" s="30"/>
      <c r="AO29" s="30"/>
      <c r="AP29" s="30"/>
      <c r="AQ29" s="30"/>
      <c r="AR29" s="30"/>
      <c r="AS29" s="30"/>
      <c r="AT29" s="30"/>
      <c r="AU29" s="30"/>
      <c r="AV29" s="30"/>
      <c r="AW29" s="30"/>
    </row>
    <row r="30" spans="1:49" ht="110.25">
      <c r="A30" s="21" t="s">
        <v>1672</v>
      </c>
      <c r="B30" s="30"/>
      <c r="C30" s="30" t="s">
        <v>1673</v>
      </c>
      <c r="D30" s="30" t="s">
        <v>1674</v>
      </c>
      <c r="E30" s="30" t="s">
        <v>1675</v>
      </c>
      <c r="F30" s="34">
        <v>40754</v>
      </c>
      <c r="G30" s="35">
        <v>1</v>
      </c>
      <c r="H30" s="36"/>
      <c r="I30" s="25"/>
      <c r="J30" s="25"/>
      <c r="K30" s="57"/>
      <c r="L30" s="57"/>
      <c r="M30" s="25"/>
      <c r="N30" s="42"/>
      <c r="O30" s="30" t="s">
        <v>207</v>
      </c>
      <c r="P30" s="30"/>
      <c r="Q30" s="30"/>
      <c r="R30" s="30"/>
      <c r="S30" s="30"/>
      <c r="T30" s="30"/>
      <c r="U30" s="75" t="s">
        <v>2750</v>
      </c>
      <c r="V30" s="63">
        <v>0</v>
      </c>
      <c r="W30" s="30"/>
      <c r="X30" s="30"/>
      <c r="Y30" s="30" t="s">
        <v>3453</v>
      </c>
      <c r="Z30" s="30" t="s">
        <v>3454</v>
      </c>
      <c r="AA30" s="30"/>
      <c r="AB30" s="30"/>
      <c r="AC30" s="30"/>
      <c r="AD30" s="72" t="s">
        <v>2888</v>
      </c>
      <c r="AE30" s="30"/>
      <c r="AF30" s="30"/>
      <c r="AG30" s="1"/>
      <c r="AH30" s="2"/>
      <c r="AI30" s="3"/>
      <c r="AJ30" s="4">
        <f t="shared" si="0"/>
        <v>0</v>
      </c>
      <c r="AK30" s="30"/>
      <c r="AL30" s="30"/>
      <c r="AM30" s="30"/>
      <c r="AN30" s="30"/>
      <c r="AO30" s="30"/>
      <c r="AP30" s="30"/>
      <c r="AQ30" s="30"/>
      <c r="AR30" s="30"/>
      <c r="AS30" s="30"/>
      <c r="AT30" s="30"/>
      <c r="AU30" s="30"/>
      <c r="AV30" s="30"/>
      <c r="AW30" s="30"/>
    </row>
    <row r="31" spans="1:49" ht="132" customHeight="1">
      <c r="A31" s="21" t="s">
        <v>1676</v>
      </c>
      <c r="B31" s="30"/>
      <c r="C31" s="30" t="s">
        <v>1677</v>
      </c>
      <c r="D31" s="30" t="s">
        <v>1678</v>
      </c>
      <c r="E31" s="30" t="s">
        <v>1679</v>
      </c>
      <c r="F31" s="34">
        <v>40755</v>
      </c>
      <c r="G31" s="35">
        <v>1</v>
      </c>
      <c r="H31" s="36"/>
      <c r="I31" s="25"/>
      <c r="J31" s="25"/>
      <c r="K31" s="57"/>
      <c r="L31" s="57"/>
      <c r="M31" s="25"/>
      <c r="N31" s="42"/>
      <c r="O31" s="30" t="s">
        <v>756</v>
      </c>
      <c r="P31" s="30"/>
      <c r="Q31" s="30"/>
      <c r="R31" s="30"/>
      <c r="S31" s="30"/>
      <c r="T31" s="30"/>
      <c r="U31" s="75" t="s">
        <v>2750</v>
      </c>
      <c r="V31" s="63">
        <v>0</v>
      </c>
      <c r="W31" s="30"/>
      <c r="X31" s="30"/>
      <c r="Y31" s="30" t="s">
        <v>3453</v>
      </c>
      <c r="Z31" s="30" t="s">
        <v>3454</v>
      </c>
      <c r="AA31" s="28"/>
      <c r="AB31" s="30"/>
      <c r="AC31" s="30"/>
      <c r="AD31" s="72" t="s">
        <v>2888</v>
      </c>
      <c r="AE31" s="30"/>
      <c r="AF31" s="30"/>
      <c r="AG31" s="1"/>
      <c r="AH31" s="2"/>
      <c r="AI31" s="3"/>
      <c r="AJ31" s="4">
        <f t="shared" si="0"/>
        <v>0</v>
      </c>
      <c r="AK31" s="30"/>
      <c r="AL31" s="30"/>
      <c r="AM31" s="30"/>
      <c r="AN31" s="30"/>
      <c r="AO31" s="30"/>
      <c r="AP31" s="30"/>
      <c r="AQ31" s="30"/>
      <c r="AR31" s="30"/>
      <c r="AS31" s="30"/>
      <c r="AT31" s="30"/>
      <c r="AU31" s="30"/>
      <c r="AV31" s="30"/>
      <c r="AW31" s="30"/>
    </row>
    <row r="32" spans="1:49" ht="140.25" customHeight="1">
      <c r="A32" s="21" t="s">
        <v>1680</v>
      </c>
      <c r="B32" s="30"/>
      <c r="C32" s="30" t="s">
        <v>1681</v>
      </c>
      <c r="D32" s="30" t="s">
        <v>1682</v>
      </c>
      <c r="E32" s="30" t="s">
        <v>1683</v>
      </c>
      <c r="F32" s="34">
        <v>40771</v>
      </c>
      <c r="G32" s="35">
        <v>1</v>
      </c>
      <c r="H32" s="36"/>
      <c r="I32" s="25"/>
      <c r="J32" s="25"/>
      <c r="K32" s="57"/>
      <c r="L32" s="57"/>
      <c r="M32" s="25"/>
      <c r="N32" s="42"/>
      <c r="O32" s="30" t="s">
        <v>756</v>
      </c>
      <c r="P32" s="30"/>
      <c r="Q32" s="30"/>
      <c r="R32" s="30"/>
      <c r="S32" s="30"/>
      <c r="T32" s="30"/>
      <c r="U32" s="75" t="s">
        <v>2750</v>
      </c>
      <c r="V32" s="63">
        <v>0</v>
      </c>
      <c r="W32" s="30"/>
      <c r="X32" s="30"/>
      <c r="Y32" s="30" t="s">
        <v>3453</v>
      </c>
      <c r="Z32" s="30" t="s">
        <v>3454</v>
      </c>
      <c r="AA32" s="30"/>
      <c r="AB32" s="30"/>
      <c r="AC32" s="30"/>
      <c r="AD32" s="72" t="s">
        <v>2888</v>
      </c>
      <c r="AE32" s="30"/>
      <c r="AF32" s="30"/>
      <c r="AG32" s="1"/>
      <c r="AH32" s="2"/>
      <c r="AI32" s="3"/>
      <c r="AJ32" s="4">
        <f t="shared" si="0"/>
        <v>0</v>
      </c>
      <c r="AK32" s="30"/>
      <c r="AL32" s="30"/>
      <c r="AM32" s="30"/>
      <c r="AN32" s="30"/>
      <c r="AO32" s="30"/>
      <c r="AP32" s="30"/>
      <c r="AQ32" s="30"/>
      <c r="AR32" s="30"/>
      <c r="AS32" s="30"/>
      <c r="AT32" s="30"/>
      <c r="AU32" s="30"/>
      <c r="AV32" s="30"/>
      <c r="AW32" s="30"/>
    </row>
    <row r="33" spans="1:49" ht="231" customHeight="1">
      <c r="A33" s="21" t="s">
        <v>1768</v>
      </c>
      <c r="B33" s="30"/>
      <c r="C33" s="30" t="s">
        <v>1769</v>
      </c>
      <c r="D33" s="30" t="s">
        <v>1770</v>
      </c>
      <c r="E33" s="30" t="s">
        <v>1771</v>
      </c>
      <c r="F33" s="34">
        <v>39967</v>
      </c>
      <c r="G33" s="35">
        <v>1</v>
      </c>
      <c r="H33" s="47" t="s">
        <v>2866</v>
      </c>
      <c r="I33" s="26">
        <v>0</v>
      </c>
      <c r="J33" s="26">
        <v>0</v>
      </c>
      <c r="K33" s="58" t="s">
        <v>3348</v>
      </c>
      <c r="L33" s="58" t="s">
        <v>3353</v>
      </c>
      <c r="M33" s="26">
        <v>0</v>
      </c>
      <c r="N33" s="37" t="s">
        <v>3249</v>
      </c>
      <c r="O33" s="30" t="s">
        <v>51</v>
      </c>
      <c r="P33" s="30"/>
      <c r="Q33" s="30"/>
      <c r="R33" s="30"/>
      <c r="S33" s="30"/>
      <c r="T33" s="30"/>
      <c r="U33" s="75" t="s">
        <v>2744</v>
      </c>
      <c r="V33" s="63">
        <v>8713000</v>
      </c>
      <c r="W33" s="30"/>
      <c r="X33" s="30" t="s">
        <v>1772</v>
      </c>
      <c r="Y33" s="30" t="s">
        <v>3444</v>
      </c>
      <c r="Z33" s="30" t="s">
        <v>3445</v>
      </c>
      <c r="AA33" s="30" t="s">
        <v>2886</v>
      </c>
      <c r="AB33" s="30" t="s">
        <v>3004</v>
      </c>
      <c r="AC33" s="69" t="s">
        <v>3567</v>
      </c>
      <c r="AD33" s="72" t="s">
        <v>2888</v>
      </c>
      <c r="AE33" s="30"/>
      <c r="AF33" s="30"/>
      <c r="AG33" s="1" t="e">
        <f>#REF!+#REF!+#REF!+#REF!+#REF!+#REF!+#REF!</f>
        <v>#REF!</v>
      </c>
      <c r="AH33" s="2" t="e">
        <f>#REF!+#REF!+#REF!+#REF!+#REF!+#REF!+#REF!</f>
        <v>#REF!</v>
      </c>
      <c r="AI33" s="3" t="e">
        <f>#REF!+#REF!+#REF!+#REF!+#REF!+#REF!+#REF!</f>
        <v>#REF!</v>
      </c>
      <c r="AJ33" s="4" t="e">
        <f t="shared" si="0"/>
        <v>#REF!</v>
      </c>
      <c r="AK33" s="30"/>
      <c r="AL33" s="30"/>
      <c r="AM33" s="30"/>
      <c r="AN33" s="30"/>
      <c r="AO33" s="30"/>
      <c r="AP33" s="30"/>
      <c r="AQ33" s="30"/>
      <c r="AR33" s="30"/>
      <c r="AS33" s="30"/>
      <c r="AT33" s="30"/>
      <c r="AU33" s="30"/>
      <c r="AV33" s="30"/>
      <c r="AW33" s="30"/>
    </row>
    <row r="34" spans="1:49" ht="167.25" customHeight="1">
      <c r="A34" s="21" t="s">
        <v>2430</v>
      </c>
      <c r="B34" s="30"/>
      <c r="C34" s="30" t="s">
        <v>2431</v>
      </c>
      <c r="D34" s="30" t="s">
        <v>2432</v>
      </c>
      <c r="E34" s="30" t="s">
        <v>2433</v>
      </c>
      <c r="F34" s="34">
        <v>41232</v>
      </c>
      <c r="G34" s="35">
        <v>1</v>
      </c>
      <c r="H34" s="36"/>
      <c r="I34" s="25"/>
      <c r="J34" s="25"/>
      <c r="K34" s="57"/>
      <c r="L34" s="57"/>
      <c r="M34" s="25"/>
      <c r="N34" s="42"/>
      <c r="O34" s="30" t="s">
        <v>207</v>
      </c>
      <c r="P34" s="30"/>
      <c r="Q34" s="30"/>
      <c r="R34" s="30"/>
      <c r="S34" s="30"/>
      <c r="T34" s="30"/>
      <c r="U34" s="75" t="s">
        <v>2821</v>
      </c>
      <c r="V34" s="63">
        <v>5200000</v>
      </c>
      <c r="W34" s="30"/>
      <c r="X34" s="30" t="s">
        <v>2434</v>
      </c>
      <c r="Y34" s="30" t="s">
        <v>3508</v>
      </c>
      <c r="Z34" s="30" t="s">
        <v>3509</v>
      </c>
      <c r="AA34" s="30" t="s">
        <v>2886</v>
      </c>
      <c r="AB34" s="30" t="s">
        <v>2918</v>
      </c>
      <c r="AC34" s="30"/>
      <c r="AD34" s="72" t="s">
        <v>2888</v>
      </c>
      <c r="AE34" s="30"/>
      <c r="AF34" s="30"/>
      <c r="AG34" s="1" t="e">
        <f>#REF!+#REF!</f>
        <v>#REF!</v>
      </c>
      <c r="AH34" s="2" t="e">
        <f>#REF!+#REF!</f>
        <v>#REF!</v>
      </c>
      <c r="AI34" s="3" t="e">
        <f>#REF!+#REF!</f>
        <v>#REF!</v>
      </c>
      <c r="AJ34" s="4" t="e">
        <f t="shared" si="0"/>
        <v>#REF!</v>
      </c>
      <c r="AK34" s="30"/>
      <c r="AL34" s="30"/>
      <c r="AM34" s="30"/>
      <c r="AN34" s="30"/>
      <c r="AO34" s="30"/>
      <c r="AP34" s="30"/>
      <c r="AQ34" s="30"/>
      <c r="AR34" s="30"/>
      <c r="AS34" s="30"/>
      <c r="AT34" s="30"/>
      <c r="AU34" s="30"/>
      <c r="AV34" s="30"/>
      <c r="AW34" s="30"/>
    </row>
    <row r="35" spans="1:49" ht="157.5">
      <c r="A35" s="21" t="s">
        <v>2569</v>
      </c>
      <c r="B35" s="30"/>
      <c r="C35" s="30" t="s">
        <v>2570</v>
      </c>
      <c r="D35" s="30" t="s">
        <v>2571</v>
      </c>
      <c r="E35" s="30" t="s">
        <v>2572</v>
      </c>
      <c r="F35" s="34">
        <v>41275</v>
      </c>
      <c r="G35" s="35">
        <v>1</v>
      </c>
      <c r="H35" s="47" t="s">
        <v>2825</v>
      </c>
      <c r="I35" s="26">
        <v>0</v>
      </c>
      <c r="J35" s="26">
        <v>0</v>
      </c>
      <c r="K35" s="58" t="s">
        <v>3348</v>
      </c>
      <c r="L35" s="58" t="s">
        <v>3425</v>
      </c>
      <c r="M35" s="26" t="s">
        <v>3427</v>
      </c>
      <c r="N35" s="42"/>
      <c r="O35" s="30" t="s">
        <v>756</v>
      </c>
      <c r="P35" s="30"/>
      <c r="Q35" s="30"/>
      <c r="R35" s="30"/>
      <c r="S35" s="30"/>
      <c r="T35" s="30"/>
      <c r="U35" s="75" t="s">
        <v>2744</v>
      </c>
      <c r="V35" s="63">
        <v>6958200</v>
      </c>
      <c r="W35" s="30"/>
      <c r="X35" s="30" t="s">
        <v>2573</v>
      </c>
      <c r="Y35" s="30" t="s">
        <v>3461</v>
      </c>
      <c r="Z35" s="30" t="s">
        <v>3462</v>
      </c>
      <c r="AA35" s="30" t="s">
        <v>2969</v>
      </c>
      <c r="AB35" s="30" t="s">
        <v>2916</v>
      </c>
      <c r="AC35" s="30"/>
      <c r="AD35" s="72" t="s">
        <v>2888</v>
      </c>
      <c r="AE35" s="30"/>
      <c r="AF35" s="30"/>
      <c r="AG35" s="1" t="e">
        <f>#REF!+#REF!+#REF!</f>
        <v>#REF!</v>
      </c>
      <c r="AH35" s="2" t="e">
        <f>#REF!+#REF!+#REF!</f>
        <v>#REF!</v>
      </c>
      <c r="AI35" s="3" t="e">
        <f>#REF!+#REF!+#REF!</f>
        <v>#REF!</v>
      </c>
      <c r="AJ35" s="4" t="e">
        <f t="shared" si="0"/>
        <v>#REF!</v>
      </c>
      <c r="AK35" s="30"/>
      <c r="AL35" s="30"/>
      <c r="AM35" s="30"/>
      <c r="AN35" s="30"/>
      <c r="AO35" s="30"/>
      <c r="AP35" s="30"/>
      <c r="AQ35" s="30"/>
      <c r="AR35" s="30"/>
      <c r="AS35" s="30"/>
      <c r="AT35" s="30"/>
      <c r="AU35" s="30"/>
      <c r="AV35" s="30"/>
      <c r="AW35" s="30"/>
    </row>
    <row r="36" spans="1:49" ht="201" customHeight="1">
      <c r="A36" s="21" t="s">
        <v>2574</v>
      </c>
      <c r="B36" s="30"/>
      <c r="C36" s="30" t="s">
        <v>2575</v>
      </c>
      <c r="D36" s="30" t="s">
        <v>2576</v>
      </c>
      <c r="E36" s="30" t="s">
        <v>2577</v>
      </c>
      <c r="F36" s="34">
        <v>40817</v>
      </c>
      <c r="G36" s="35">
        <v>1</v>
      </c>
      <c r="H36" s="36"/>
      <c r="I36" s="25">
        <v>0</v>
      </c>
      <c r="J36" s="25" t="s">
        <v>3426</v>
      </c>
      <c r="K36" s="57" t="s">
        <v>3348</v>
      </c>
      <c r="L36" s="57" t="s">
        <v>3396</v>
      </c>
      <c r="M36" s="25">
        <v>0</v>
      </c>
      <c r="N36" s="37" t="s">
        <v>3292</v>
      </c>
      <c r="O36" s="30" t="s">
        <v>207</v>
      </c>
      <c r="P36" s="30"/>
      <c r="Q36" s="30"/>
      <c r="R36" s="30"/>
      <c r="S36" s="30"/>
      <c r="T36" s="30"/>
      <c r="U36" s="75" t="s">
        <v>2818</v>
      </c>
      <c r="V36" s="63">
        <v>499740</v>
      </c>
      <c r="W36" s="30"/>
      <c r="X36" s="30" t="s">
        <v>2578</v>
      </c>
      <c r="Y36" s="30" t="s">
        <v>3508</v>
      </c>
      <c r="Z36" s="30" t="s">
        <v>3509</v>
      </c>
      <c r="AA36" s="30" t="s">
        <v>2969</v>
      </c>
      <c r="AB36" s="30" t="s">
        <v>2967</v>
      </c>
      <c r="AC36" s="30"/>
      <c r="AD36" s="72" t="s">
        <v>2888</v>
      </c>
      <c r="AE36" s="30"/>
      <c r="AF36" s="30"/>
      <c r="AG36" s="1" t="e">
        <f>#REF!+#REF!</f>
        <v>#REF!</v>
      </c>
      <c r="AH36" s="2" t="e">
        <f>#REF!+#REF!</f>
        <v>#REF!</v>
      </c>
      <c r="AI36" s="3" t="e">
        <f>#REF!+#REF!</f>
        <v>#REF!</v>
      </c>
      <c r="AJ36" s="4" t="e">
        <f t="shared" si="0"/>
        <v>#REF!</v>
      </c>
      <c r="AK36" s="30"/>
      <c r="AL36" s="30"/>
      <c r="AM36" s="30"/>
      <c r="AN36" s="30"/>
      <c r="AO36" s="30"/>
      <c r="AP36" s="30"/>
      <c r="AQ36" s="30"/>
      <c r="AR36" s="30"/>
      <c r="AS36" s="30"/>
      <c r="AT36" s="30"/>
      <c r="AU36" s="30"/>
      <c r="AV36" s="30"/>
      <c r="AW36" s="30"/>
    </row>
    <row r="37" spans="1:49" ht="141.75">
      <c r="A37" s="21" t="s">
        <v>2687</v>
      </c>
      <c r="B37" s="30" t="s">
        <v>2635</v>
      </c>
      <c r="C37" s="30" t="s">
        <v>2688</v>
      </c>
      <c r="D37" s="30" t="s">
        <v>2689</v>
      </c>
      <c r="E37" s="30" t="s">
        <v>2690</v>
      </c>
      <c r="F37" s="34">
        <v>41275</v>
      </c>
      <c r="G37" s="35">
        <v>1</v>
      </c>
      <c r="H37" s="36"/>
      <c r="I37" s="25"/>
      <c r="J37" s="25"/>
      <c r="K37" s="57"/>
      <c r="L37" s="57"/>
      <c r="M37" s="25"/>
      <c r="N37" s="42"/>
      <c r="O37" s="30" t="s">
        <v>756</v>
      </c>
      <c r="P37" s="30"/>
      <c r="Q37" s="30"/>
      <c r="R37" s="30"/>
      <c r="S37" s="30"/>
      <c r="T37" s="30"/>
      <c r="U37" s="75" t="s">
        <v>3009</v>
      </c>
      <c r="V37" s="63">
        <v>1118275.6499999999</v>
      </c>
      <c r="W37" s="30"/>
      <c r="X37" s="30" t="s">
        <v>2691</v>
      </c>
      <c r="Y37" s="30" t="s">
        <v>3510</v>
      </c>
      <c r="Z37" s="30" t="s">
        <v>3511</v>
      </c>
      <c r="AA37" s="30" t="s">
        <v>2780</v>
      </c>
      <c r="AB37" s="30"/>
      <c r="AC37" s="30"/>
      <c r="AD37" s="72" t="s">
        <v>2888</v>
      </c>
      <c r="AE37" s="30"/>
      <c r="AF37" s="30"/>
      <c r="AG37" s="1" t="e">
        <f>#REF!</f>
        <v>#REF!</v>
      </c>
      <c r="AH37" s="2" t="e">
        <f>#REF!</f>
        <v>#REF!</v>
      </c>
      <c r="AI37" s="3" t="e">
        <f>#REF!</f>
        <v>#REF!</v>
      </c>
      <c r="AJ37" s="4" t="e">
        <f t="shared" si="0"/>
        <v>#REF!</v>
      </c>
      <c r="AK37" s="30"/>
      <c r="AL37" s="30"/>
      <c r="AM37" s="30"/>
      <c r="AN37" s="30"/>
      <c r="AO37" s="30"/>
      <c r="AP37" s="30"/>
      <c r="AQ37" s="30"/>
      <c r="AR37" s="30"/>
      <c r="AS37" s="30"/>
      <c r="AT37" s="30"/>
      <c r="AU37" s="30"/>
      <c r="AV37" s="30"/>
      <c r="AW37" s="30"/>
    </row>
    <row r="38" spans="1:49" ht="126">
      <c r="A38" s="21" t="s">
        <v>2696</v>
      </c>
      <c r="B38" s="30"/>
      <c r="C38" s="30" t="s">
        <v>2697</v>
      </c>
      <c r="D38" s="30" t="s">
        <v>2698</v>
      </c>
      <c r="E38" s="30" t="s">
        <v>2699</v>
      </c>
      <c r="F38" s="34">
        <v>41309</v>
      </c>
      <c r="G38" s="35">
        <v>1</v>
      </c>
      <c r="H38" s="36"/>
      <c r="I38" s="25"/>
      <c r="J38" s="25"/>
      <c r="K38" s="57"/>
      <c r="L38" s="57"/>
      <c r="M38" s="25"/>
      <c r="N38" s="42"/>
      <c r="O38" s="30" t="s">
        <v>756</v>
      </c>
      <c r="P38" s="30"/>
      <c r="Q38" s="30"/>
      <c r="R38" s="30"/>
      <c r="S38" s="30"/>
      <c r="T38" s="30"/>
      <c r="U38" s="75" t="s">
        <v>2744</v>
      </c>
      <c r="V38" s="63">
        <v>17937177</v>
      </c>
      <c r="W38" s="30"/>
      <c r="X38" s="30"/>
      <c r="Y38" s="30" t="s">
        <v>3487</v>
      </c>
      <c r="Z38" s="30" t="s">
        <v>3488</v>
      </c>
      <c r="AA38" s="30" t="s">
        <v>2969</v>
      </c>
      <c r="AB38" s="30" t="s">
        <v>2933</v>
      </c>
      <c r="AC38" s="30" t="s">
        <v>3027</v>
      </c>
      <c r="AD38" s="72" t="s">
        <v>2888</v>
      </c>
      <c r="AE38" s="30"/>
      <c r="AF38" s="30"/>
      <c r="AG38" s="1" t="e">
        <f>#REF!+#REF!+#REF!</f>
        <v>#REF!</v>
      </c>
      <c r="AH38" s="2" t="e">
        <f>#REF!+#REF!+#REF!</f>
        <v>#REF!</v>
      </c>
      <c r="AI38" s="3" t="e">
        <f>#REF!+#REF!+#REF!</f>
        <v>#REF!</v>
      </c>
      <c r="AJ38" s="4" t="e">
        <f t="shared" si="0"/>
        <v>#REF!</v>
      </c>
      <c r="AK38" s="30"/>
      <c r="AL38" s="30"/>
      <c r="AM38" s="30"/>
      <c r="AN38" s="30"/>
      <c r="AO38" s="30"/>
      <c r="AP38" s="30"/>
      <c r="AQ38" s="30"/>
      <c r="AR38" s="30"/>
      <c r="AS38" s="30"/>
      <c r="AT38" s="30"/>
      <c r="AU38" s="30"/>
      <c r="AV38" s="30"/>
      <c r="AW38" s="30"/>
    </row>
    <row r="39" spans="1:49" ht="409.5" customHeight="1">
      <c r="A39" s="21" t="s">
        <v>2717</v>
      </c>
      <c r="B39" s="30"/>
      <c r="C39" s="30" t="s">
        <v>2718</v>
      </c>
      <c r="D39" s="30" t="s">
        <v>2719</v>
      </c>
      <c r="E39" s="30" t="s">
        <v>2720</v>
      </c>
      <c r="F39" s="34">
        <v>41275</v>
      </c>
      <c r="G39" s="35">
        <v>1</v>
      </c>
      <c r="H39" s="36"/>
      <c r="I39" s="25"/>
      <c r="J39" s="25"/>
      <c r="K39" s="57"/>
      <c r="L39" s="57"/>
      <c r="M39" s="25"/>
      <c r="N39" s="42"/>
      <c r="O39" s="30" t="s">
        <v>756</v>
      </c>
      <c r="P39" s="30"/>
      <c r="Q39" s="30"/>
      <c r="R39" s="30"/>
      <c r="S39" s="30"/>
      <c r="T39" s="30"/>
      <c r="U39" s="75" t="s">
        <v>3016</v>
      </c>
      <c r="V39" s="63">
        <v>27710422</v>
      </c>
      <c r="W39" s="30"/>
      <c r="X39" s="30" t="s">
        <v>1543</v>
      </c>
      <c r="Y39" s="30" t="s">
        <v>3506</v>
      </c>
      <c r="Z39" s="30" t="s">
        <v>3507</v>
      </c>
      <c r="AA39" s="30"/>
      <c r="AB39" s="28"/>
      <c r="AC39" s="30"/>
      <c r="AD39" s="72" t="s">
        <v>2888</v>
      </c>
      <c r="AE39" s="30"/>
      <c r="AF39" s="30"/>
      <c r="AG39" s="1" t="e">
        <f>#REF!+#REF!</f>
        <v>#REF!</v>
      </c>
      <c r="AH39" s="2" t="e">
        <f>#REF!+#REF!</f>
        <v>#REF!</v>
      </c>
      <c r="AI39" s="3" t="e">
        <f>#REF!+#REF!</f>
        <v>#REF!</v>
      </c>
      <c r="AJ39" s="4" t="e">
        <f t="shared" si="0"/>
        <v>#REF!</v>
      </c>
      <c r="AK39" s="30"/>
      <c r="AL39" s="30"/>
      <c r="AM39" s="30"/>
      <c r="AN39" s="30"/>
      <c r="AO39" s="30"/>
      <c r="AP39" s="30"/>
      <c r="AQ39" s="30"/>
      <c r="AR39" s="30"/>
      <c r="AS39" s="30"/>
      <c r="AT39" s="30"/>
      <c r="AU39" s="30"/>
      <c r="AV39" s="30"/>
      <c r="AW39" s="30"/>
    </row>
    <row r="40" spans="1:49" ht="409.5" customHeight="1">
      <c r="A40" s="21" t="s">
        <v>246</v>
      </c>
      <c r="B40" s="30"/>
      <c r="C40" s="30" t="s">
        <v>247</v>
      </c>
      <c r="D40" s="30" t="s">
        <v>248</v>
      </c>
      <c r="E40" s="30" t="s">
        <v>249</v>
      </c>
      <c r="F40" s="34">
        <v>38012</v>
      </c>
      <c r="G40" s="35">
        <v>38193</v>
      </c>
      <c r="H40" s="36" t="s">
        <v>250</v>
      </c>
      <c r="I40" s="25" t="s">
        <v>3344</v>
      </c>
      <c r="J40" s="25">
        <v>0</v>
      </c>
      <c r="K40" s="57" t="s">
        <v>3348</v>
      </c>
      <c r="L40" s="57" t="s">
        <v>3328</v>
      </c>
      <c r="M40" s="25" t="s">
        <v>3346</v>
      </c>
      <c r="N40" s="37" t="s">
        <v>3053</v>
      </c>
      <c r="O40" s="30" t="s">
        <v>164</v>
      </c>
      <c r="P40" s="30"/>
      <c r="Q40" s="30"/>
      <c r="R40" s="30"/>
      <c r="S40" s="30"/>
      <c r="T40" s="30"/>
      <c r="U40" s="75" t="s">
        <v>2755</v>
      </c>
      <c r="V40" s="63">
        <v>1221761.8</v>
      </c>
      <c r="W40" s="30"/>
      <c r="X40" s="30" t="s">
        <v>189</v>
      </c>
      <c r="Y40" s="30" t="s">
        <v>3449</v>
      </c>
      <c r="Z40" s="30" t="s">
        <v>3450</v>
      </c>
      <c r="AA40" s="30" t="s">
        <v>2886</v>
      </c>
      <c r="AB40" s="30" t="s">
        <v>2888</v>
      </c>
      <c r="AC40" s="81"/>
      <c r="AD40" s="72" t="s">
        <v>2888</v>
      </c>
      <c r="AE40" s="30"/>
      <c r="AF40" s="30"/>
      <c r="AG40" s="1" t="e">
        <f>#REF!+#REF!</f>
        <v>#REF!</v>
      </c>
      <c r="AH40" s="2" t="e">
        <f>#REF!+#REF!</f>
        <v>#REF!</v>
      </c>
      <c r="AI40" s="3" t="e">
        <f>#REF!+#REF!</f>
        <v>#REF!</v>
      </c>
      <c r="AJ40" s="4" t="e">
        <f t="shared" si="0"/>
        <v>#REF!</v>
      </c>
      <c r="AK40" s="30"/>
      <c r="AL40" s="30"/>
      <c r="AM40" s="30"/>
      <c r="AN40" s="30"/>
      <c r="AO40" s="30"/>
      <c r="AP40" s="30"/>
      <c r="AQ40" s="30"/>
      <c r="AR40" s="30"/>
      <c r="AS40" s="30"/>
      <c r="AT40" s="30"/>
      <c r="AU40" s="30"/>
      <c r="AV40" s="30"/>
      <c r="AW40" s="30"/>
    </row>
    <row r="41" spans="1:49" ht="126">
      <c r="A41" s="21" t="s">
        <v>59</v>
      </c>
      <c r="B41" s="30"/>
      <c r="C41" s="30" t="s">
        <v>60</v>
      </c>
      <c r="D41" s="30" t="s">
        <v>61</v>
      </c>
      <c r="E41" s="30" t="s">
        <v>62</v>
      </c>
      <c r="F41" s="34">
        <v>38049</v>
      </c>
      <c r="G41" s="35">
        <v>38321</v>
      </c>
      <c r="H41" s="36" t="s">
        <v>63</v>
      </c>
      <c r="I41" s="25">
        <v>0</v>
      </c>
      <c r="J41" s="25">
        <v>0</v>
      </c>
      <c r="K41" s="57" t="s">
        <v>3348</v>
      </c>
      <c r="L41" s="57" t="s">
        <v>3336</v>
      </c>
      <c r="M41" s="25">
        <v>0</v>
      </c>
      <c r="N41" s="37" t="s">
        <v>3029</v>
      </c>
      <c r="O41" s="30" t="s">
        <v>51</v>
      </c>
      <c r="P41" s="30"/>
      <c r="Q41" s="30"/>
      <c r="R41" s="30"/>
      <c r="S41" s="30"/>
      <c r="T41" s="30"/>
      <c r="U41" s="75" t="s">
        <v>2745</v>
      </c>
      <c r="V41" s="63">
        <v>317000</v>
      </c>
      <c r="W41" s="30"/>
      <c r="X41" s="30" t="s">
        <v>3058</v>
      </c>
      <c r="Y41" s="30" t="s">
        <v>3463</v>
      </c>
      <c r="Z41" s="30" t="s">
        <v>3464</v>
      </c>
      <c r="AA41" s="30" t="s">
        <v>2888</v>
      </c>
      <c r="AB41" s="30"/>
      <c r="AC41" s="30" t="s">
        <v>2901</v>
      </c>
      <c r="AD41" s="72" t="s">
        <v>2888</v>
      </c>
      <c r="AE41" s="30"/>
      <c r="AF41" s="30"/>
      <c r="AG41" s="1" t="e">
        <f>#REF!+#REF!</f>
        <v>#REF!</v>
      </c>
      <c r="AH41" s="2" t="e">
        <f>#REF!+#REF!</f>
        <v>#REF!</v>
      </c>
      <c r="AI41" s="3" t="e">
        <f>#REF!+#REF!</f>
        <v>#REF!</v>
      </c>
      <c r="AJ41" s="4" t="e">
        <f t="shared" si="0"/>
        <v>#REF!</v>
      </c>
      <c r="AK41" s="34"/>
      <c r="AL41" s="40"/>
      <c r="AM41" s="40"/>
      <c r="AN41" s="40"/>
      <c r="AO41" s="30"/>
      <c r="AP41" s="30"/>
      <c r="AQ41" s="30"/>
      <c r="AR41" s="40"/>
      <c r="AS41" s="30"/>
      <c r="AT41" s="40"/>
      <c r="AU41" s="40"/>
      <c r="AV41" s="39"/>
      <c r="AW41" s="40"/>
    </row>
    <row r="42" spans="1:49" ht="409.5">
      <c r="A42" s="21" t="s">
        <v>118</v>
      </c>
      <c r="B42" s="30"/>
      <c r="C42" s="30" t="s">
        <v>119</v>
      </c>
      <c r="D42" s="30" t="s">
        <v>120</v>
      </c>
      <c r="E42" s="30" t="s">
        <v>121</v>
      </c>
      <c r="F42" s="34">
        <v>38264</v>
      </c>
      <c r="G42" s="35">
        <v>38356</v>
      </c>
      <c r="H42" s="36" t="s">
        <v>122</v>
      </c>
      <c r="I42" s="25" t="s">
        <v>3341</v>
      </c>
      <c r="J42" s="25" t="s">
        <v>3334</v>
      </c>
      <c r="K42" s="57" t="s">
        <v>3348</v>
      </c>
      <c r="L42" s="57" t="s">
        <v>3331</v>
      </c>
      <c r="M42" s="25">
        <v>0</v>
      </c>
      <c r="N42" s="43" t="s">
        <v>3306</v>
      </c>
      <c r="O42" s="30" t="s">
        <v>58</v>
      </c>
      <c r="P42" s="30"/>
      <c r="Q42" s="30"/>
      <c r="R42" s="30"/>
      <c r="S42" s="30"/>
      <c r="T42" s="30"/>
      <c r="U42" s="75" t="s">
        <v>2749</v>
      </c>
      <c r="V42" s="63">
        <v>440750</v>
      </c>
      <c r="W42" s="30"/>
      <c r="X42" s="30" t="s">
        <v>111</v>
      </c>
      <c r="Y42" s="30" t="s">
        <v>3471</v>
      </c>
      <c r="Z42" s="30" t="s">
        <v>3472</v>
      </c>
      <c r="AA42" s="30" t="s">
        <v>2888</v>
      </c>
      <c r="AB42" s="30"/>
      <c r="AC42" s="30"/>
      <c r="AD42" s="72" t="s">
        <v>2888</v>
      </c>
      <c r="AE42" s="30"/>
      <c r="AF42" s="30"/>
      <c r="AG42" s="1" t="e">
        <f>#REF!</f>
        <v>#REF!</v>
      </c>
      <c r="AH42" s="2" t="e">
        <f>#REF!</f>
        <v>#REF!</v>
      </c>
      <c r="AI42" s="3" t="e">
        <f>#REF!</f>
        <v>#REF!</v>
      </c>
      <c r="AJ42" s="4" t="e">
        <f t="shared" si="0"/>
        <v>#REF!</v>
      </c>
      <c r="AK42" s="30"/>
      <c r="AL42" s="30"/>
      <c r="AM42" s="30"/>
      <c r="AN42" s="30"/>
      <c r="AO42" s="30"/>
      <c r="AP42" s="30"/>
      <c r="AQ42" s="30"/>
      <c r="AR42" s="30"/>
      <c r="AS42" s="30"/>
      <c r="AT42" s="30"/>
      <c r="AU42" s="30"/>
      <c r="AV42" s="30"/>
      <c r="AW42" s="30"/>
    </row>
    <row r="43" spans="1:49" ht="117" customHeight="1">
      <c r="A43" s="21" t="s">
        <v>142</v>
      </c>
      <c r="B43" s="30"/>
      <c r="C43" s="30" t="s">
        <v>143</v>
      </c>
      <c r="D43" s="30" t="s">
        <v>144</v>
      </c>
      <c r="E43" s="30" t="s">
        <v>145</v>
      </c>
      <c r="F43" s="34">
        <v>38214</v>
      </c>
      <c r="G43" s="35">
        <v>38383</v>
      </c>
      <c r="H43" s="36" t="s">
        <v>146</v>
      </c>
      <c r="I43" s="25">
        <v>0</v>
      </c>
      <c r="J43" s="25">
        <v>0</v>
      </c>
      <c r="K43" s="57" t="s">
        <v>3348</v>
      </c>
      <c r="L43" s="57" t="s">
        <v>3332</v>
      </c>
      <c r="M43" s="25" t="s">
        <v>3375</v>
      </c>
      <c r="N43" s="43" t="s">
        <v>3038</v>
      </c>
      <c r="O43" s="30" t="s">
        <v>51</v>
      </c>
      <c r="P43" s="30"/>
      <c r="Q43" s="30"/>
      <c r="R43" s="30"/>
      <c r="S43" s="30"/>
      <c r="T43" s="30"/>
      <c r="U43" s="75" t="s">
        <v>2745</v>
      </c>
      <c r="V43" s="63">
        <v>261390</v>
      </c>
      <c r="W43" s="30"/>
      <c r="X43" s="30" t="s">
        <v>147</v>
      </c>
      <c r="Y43" s="30" t="s">
        <v>3447</v>
      </c>
      <c r="Z43" s="30" t="s">
        <v>3448</v>
      </c>
      <c r="AA43" s="30" t="s">
        <v>2888</v>
      </c>
      <c r="AB43" s="30"/>
      <c r="AC43" s="80" t="s">
        <v>3432</v>
      </c>
      <c r="AD43" s="72" t="s">
        <v>2888</v>
      </c>
      <c r="AE43" s="30"/>
      <c r="AF43" s="30"/>
      <c r="AG43" s="1" t="e">
        <f>#REF!+#REF!+#REF!+#REF!</f>
        <v>#REF!</v>
      </c>
      <c r="AH43" s="2" t="e">
        <f>#REF!+#REF!+#REF!+#REF!</f>
        <v>#REF!</v>
      </c>
      <c r="AI43" s="3" t="e">
        <f>#REF!+#REF!+#REF!+#REF!</f>
        <v>#REF!</v>
      </c>
      <c r="AJ43" s="4" t="e">
        <f t="shared" si="0"/>
        <v>#REF!</v>
      </c>
      <c r="AK43" s="34"/>
      <c r="AL43" s="40"/>
      <c r="AM43" s="40"/>
      <c r="AN43" s="40"/>
      <c r="AO43" s="30"/>
      <c r="AP43" s="30"/>
      <c r="AQ43" s="30"/>
      <c r="AR43" s="40"/>
      <c r="AS43" s="30"/>
      <c r="AT43" s="40"/>
      <c r="AU43" s="30"/>
      <c r="AV43" s="30"/>
      <c r="AW43" s="40"/>
    </row>
    <row r="44" spans="1:49" ht="205.5" customHeight="1">
      <c r="A44" s="21" t="s">
        <v>88</v>
      </c>
      <c r="B44" s="30"/>
      <c r="C44" s="30" t="s">
        <v>89</v>
      </c>
      <c r="D44" s="30" t="s">
        <v>90</v>
      </c>
      <c r="E44" s="30" t="s">
        <v>91</v>
      </c>
      <c r="F44" s="34">
        <v>38342</v>
      </c>
      <c r="G44" s="35">
        <v>38411</v>
      </c>
      <c r="H44" s="36" t="s">
        <v>92</v>
      </c>
      <c r="I44" s="25" t="s">
        <v>3341</v>
      </c>
      <c r="J44" s="25" t="s">
        <v>3365</v>
      </c>
      <c r="K44" s="57" t="s">
        <v>3348</v>
      </c>
      <c r="L44" s="57" t="s">
        <v>3331</v>
      </c>
      <c r="M44" s="25">
        <v>0</v>
      </c>
      <c r="N44" s="37" t="s">
        <v>3030</v>
      </c>
      <c r="O44" s="30" t="s">
        <v>51</v>
      </c>
      <c r="P44" s="30"/>
      <c r="Q44" s="30"/>
      <c r="R44" s="30"/>
      <c r="S44" s="30"/>
      <c r="T44" s="30"/>
      <c r="U44" s="75" t="s">
        <v>2744</v>
      </c>
      <c r="V44" s="63">
        <v>151400</v>
      </c>
      <c r="W44" s="30"/>
      <c r="X44" s="30" t="s">
        <v>93</v>
      </c>
      <c r="Y44" s="30" t="s">
        <v>3461</v>
      </c>
      <c r="Z44" s="30" t="s">
        <v>3462</v>
      </c>
      <c r="AA44" s="30" t="s">
        <v>2888</v>
      </c>
      <c r="AB44" s="30" t="s">
        <v>2909</v>
      </c>
      <c r="AC44" s="30"/>
      <c r="AD44" s="72" t="s">
        <v>2888</v>
      </c>
      <c r="AE44" s="30"/>
      <c r="AF44" s="30"/>
      <c r="AG44" s="1" t="e">
        <f>#REF!+#REF!</f>
        <v>#REF!</v>
      </c>
      <c r="AH44" s="2" t="e">
        <f>#REF!+#REF!</f>
        <v>#REF!</v>
      </c>
      <c r="AI44" s="3" t="e">
        <f>#REF!+#REF!</f>
        <v>#REF!</v>
      </c>
      <c r="AJ44" s="4" t="e">
        <f t="shared" si="0"/>
        <v>#REF!</v>
      </c>
      <c r="AK44" s="30"/>
      <c r="AL44" s="30"/>
      <c r="AM44" s="30"/>
      <c r="AN44" s="30"/>
      <c r="AO44" s="30"/>
      <c r="AP44" s="30"/>
      <c r="AQ44" s="30"/>
      <c r="AR44" s="30"/>
      <c r="AS44" s="30"/>
      <c r="AT44" s="30"/>
      <c r="AU44" s="30"/>
      <c r="AV44" s="30"/>
      <c r="AW44" s="30"/>
    </row>
    <row r="45" spans="1:49" ht="141.75">
      <c r="A45" s="21" t="s">
        <v>241</v>
      </c>
      <c r="B45" s="30"/>
      <c r="C45" s="30" t="s">
        <v>242</v>
      </c>
      <c r="D45" s="30" t="s">
        <v>243</v>
      </c>
      <c r="E45" s="30" t="s">
        <v>244</v>
      </c>
      <c r="F45" s="34">
        <v>38261</v>
      </c>
      <c r="G45" s="35">
        <v>38441</v>
      </c>
      <c r="H45" s="36" t="s">
        <v>2827</v>
      </c>
      <c r="I45" s="25" t="s">
        <v>3358</v>
      </c>
      <c r="J45" s="25">
        <v>0</v>
      </c>
      <c r="K45" s="57" t="s">
        <v>3348</v>
      </c>
      <c r="L45" s="57" t="s">
        <v>3328</v>
      </c>
      <c r="M45" s="25" t="s">
        <v>3346</v>
      </c>
      <c r="N45" s="43" t="s">
        <v>3052</v>
      </c>
      <c r="O45" s="30" t="s">
        <v>51</v>
      </c>
      <c r="P45" s="30"/>
      <c r="Q45" s="30"/>
      <c r="R45" s="30"/>
      <c r="S45" s="30"/>
      <c r="T45" s="30"/>
      <c r="U45" s="75" t="s">
        <v>2752</v>
      </c>
      <c r="V45" s="63">
        <v>1218821</v>
      </c>
      <c r="W45" s="30"/>
      <c r="X45" s="30" t="s">
        <v>245</v>
      </c>
      <c r="Y45" s="30"/>
      <c r="Z45" s="30"/>
      <c r="AA45" s="30" t="s">
        <v>2888</v>
      </c>
      <c r="AB45" s="30" t="s">
        <v>2917</v>
      </c>
      <c r="AC45" s="80" t="s">
        <v>3435</v>
      </c>
      <c r="AD45" s="72" t="s">
        <v>2888</v>
      </c>
      <c r="AE45" s="30"/>
      <c r="AF45" s="30"/>
      <c r="AG45" s="1" t="e">
        <f>#REF!+#REF!+#REF!+#REF!</f>
        <v>#REF!</v>
      </c>
      <c r="AH45" s="2" t="e">
        <f>#REF!+#REF!+#REF!+#REF!</f>
        <v>#REF!</v>
      </c>
      <c r="AI45" s="3" t="e">
        <f>#REF!+#REF!+#REF!+#REF!</f>
        <v>#REF!</v>
      </c>
      <c r="AJ45" s="4" t="e">
        <f t="shared" si="0"/>
        <v>#REF!</v>
      </c>
      <c r="AK45" s="30"/>
      <c r="AL45" s="30"/>
      <c r="AM45" s="30"/>
      <c r="AN45" s="30"/>
      <c r="AO45" s="30"/>
      <c r="AP45" s="30"/>
      <c r="AQ45" s="30"/>
      <c r="AR45" s="30"/>
      <c r="AS45" s="30"/>
      <c r="AT45" s="30"/>
      <c r="AU45" s="30"/>
      <c r="AV45" s="30"/>
      <c r="AW45" s="30"/>
    </row>
    <row r="46" spans="1:49" ht="157.5">
      <c r="A46" s="21" t="s">
        <v>136</v>
      </c>
      <c r="B46" s="30"/>
      <c r="C46" s="30" t="s">
        <v>137</v>
      </c>
      <c r="D46" s="30" t="s">
        <v>138</v>
      </c>
      <c r="E46" s="30" t="s">
        <v>139</v>
      </c>
      <c r="F46" s="34">
        <v>38411</v>
      </c>
      <c r="G46" s="35">
        <v>38472</v>
      </c>
      <c r="H46" s="36" t="s">
        <v>140</v>
      </c>
      <c r="I46" s="25">
        <v>0</v>
      </c>
      <c r="J46" s="25">
        <v>0</v>
      </c>
      <c r="K46" s="57" t="s">
        <v>3348</v>
      </c>
      <c r="L46" s="57" t="s">
        <v>3332</v>
      </c>
      <c r="M46" s="25">
        <v>0</v>
      </c>
      <c r="N46" s="37" t="s">
        <v>3037</v>
      </c>
      <c r="O46" s="30" t="s">
        <v>58</v>
      </c>
      <c r="P46" s="30"/>
      <c r="Q46" s="30"/>
      <c r="R46" s="30"/>
      <c r="S46" s="30"/>
      <c r="T46" s="30"/>
      <c r="U46" s="75" t="s">
        <v>2746</v>
      </c>
      <c r="V46" s="63">
        <v>149824</v>
      </c>
      <c r="W46" s="30"/>
      <c r="X46" s="30" t="s">
        <v>141</v>
      </c>
      <c r="Y46" s="30" t="s">
        <v>3463</v>
      </c>
      <c r="Z46" s="30" t="s">
        <v>3464</v>
      </c>
      <c r="AA46" s="30" t="s">
        <v>2888</v>
      </c>
      <c r="AB46" s="30" t="s">
        <v>2919</v>
      </c>
      <c r="AC46" s="30"/>
      <c r="AD46" s="72" t="s">
        <v>2888</v>
      </c>
      <c r="AE46" s="30"/>
      <c r="AF46" s="30"/>
      <c r="AG46" s="1" t="e">
        <f>#REF!+#REF!</f>
        <v>#REF!</v>
      </c>
      <c r="AH46" s="2" t="e">
        <f>#REF!+#REF!</f>
        <v>#REF!</v>
      </c>
      <c r="AI46" s="3" t="e">
        <f>#REF!+#REF!</f>
        <v>#REF!</v>
      </c>
      <c r="AJ46" s="4" t="e">
        <f t="shared" si="0"/>
        <v>#REF!</v>
      </c>
      <c r="AK46" s="30"/>
      <c r="AL46" s="30"/>
      <c r="AM46" s="30"/>
      <c r="AN46" s="30"/>
      <c r="AO46" s="30"/>
      <c r="AP46" s="30"/>
      <c r="AQ46" s="30"/>
      <c r="AR46" s="30"/>
      <c r="AS46" s="30"/>
      <c r="AT46" s="30"/>
      <c r="AU46" s="30"/>
      <c r="AV46" s="30"/>
      <c r="AW46" s="30"/>
    </row>
    <row r="47" spans="1:49" ht="126">
      <c r="A47" s="21" t="s">
        <v>112</v>
      </c>
      <c r="B47" s="30"/>
      <c r="C47" s="30" t="s">
        <v>113</v>
      </c>
      <c r="D47" s="30" t="s">
        <v>114</v>
      </c>
      <c r="E47" s="30" t="s">
        <v>115</v>
      </c>
      <c r="F47" s="34">
        <v>38398</v>
      </c>
      <c r="G47" s="35">
        <v>38473</v>
      </c>
      <c r="H47" s="41" t="s">
        <v>116</v>
      </c>
      <c r="I47" s="25">
        <v>0</v>
      </c>
      <c r="J47" s="25">
        <v>0</v>
      </c>
      <c r="K47" s="57" t="s">
        <v>3348</v>
      </c>
      <c r="L47" s="57" t="s">
        <v>3332</v>
      </c>
      <c r="M47" s="25">
        <v>0</v>
      </c>
      <c r="N47" s="42" t="s">
        <v>3034</v>
      </c>
      <c r="O47" s="30" t="s">
        <v>51</v>
      </c>
      <c r="P47" s="30"/>
      <c r="Q47" s="30"/>
      <c r="R47" s="30"/>
      <c r="S47" s="30"/>
      <c r="T47" s="30"/>
      <c r="U47" s="75" t="s">
        <v>2743</v>
      </c>
      <c r="V47" s="63">
        <v>116535</v>
      </c>
      <c r="W47" s="30"/>
      <c r="X47" s="30" t="s">
        <v>117</v>
      </c>
      <c r="Y47" s="30" t="s">
        <v>3467</v>
      </c>
      <c r="Z47" s="30" t="s">
        <v>3468</v>
      </c>
      <c r="AA47" s="30" t="s">
        <v>2888</v>
      </c>
      <c r="AB47" s="30" t="s">
        <v>2892</v>
      </c>
      <c r="AC47" s="30" t="s">
        <v>2753</v>
      </c>
      <c r="AD47" s="72" t="s">
        <v>2888</v>
      </c>
      <c r="AE47" s="30"/>
      <c r="AF47" s="30"/>
      <c r="AG47" s="1" t="e">
        <f>#REF!+#REF!+#REF!</f>
        <v>#REF!</v>
      </c>
      <c r="AH47" s="2" t="e">
        <f>#REF!+#REF!+#REF!</f>
        <v>#REF!</v>
      </c>
      <c r="AI47" s="3" t="e">
        <f>#REF!+#REF!+#REF!</f>
        <v>#REF!</v>
      </c>
      <c r="AJ47" s="4" t="e">
        <f t="shared" si="0"/>
        <v>#REF!</v>
      </c>
      <c r="AK47" s="30"/>
      <c r="AL47" s="30"/>
      <c r="AM47" s="30"/>
      <c r="AN47" s="30"/>
      <c r="AO47" s="30"/>
      <c r="AP47" s="30"/>
      <c r="AQ47" s="30"/>
      <c r="AR47" s="30"/>
      <c r="AS47" s="30"/>
      <c r="AT47" s="30"/>
      <c r="AU47" s="30"/>
      <c r="AV47" s="30"/>
      <c r="AW47" s="30"/>
    </row>
    <row r="48" spans="1:49" ht="110.25">
      <c r="A48" s="21" t="s">
        <v>178</v>
      </c>
      <c r="B48" s="30"/>
      <c r="C48" s="30" t="s">
        <v>179</v>
      </c>
      <c r="D48" s="30" t="s">
        <v>180</v>
      </c>
      <c r="E48" s="30" t="s">
        <v>181</v>
      </c>
      <c r="F48" s="34">
        <v>37987</v>
      </c>
      <c r="G48" s="35">
        <v>38503</v>
      </c>
      <c r="H48" s="36" t="s">
        <v>182</v>
      </c>
      <c r="I48" s="25" t="s">
        <v>3339</v>
      </c>
      <c r="J48" s="25">
        <v>0</v>
      </c>
      <c r="K48" s="57" t="s">
        <v>3348</v>
      </c>
      <c r="L48" s="57" t="s">
        <v>3340</v>
      </c>
      <c r="M48" s="25" t="s">
        <v>3356</v>
      </c>
      <c r="N48" s="37" t="s">
        <v>3044</v>
      </c>
      <c r="O48" s="30" t="s">
        <v>51</v>
      </c>
      <c r="P48" s="30"/>
      <c r="Q48" s="30"/>
      <c r="R48" s="30"/>
      <c r="S48" s="30"/>
      <c r="T48" s="30"/>
      <c r="U48" s="75" t="s">
        <v>2744</v>
      </c>
      <c r="V48" s="63">
        <v>432196</v>
      </c>
      <c r="W48" s="30"/>
      <c r="X48" s="30" t="s">
        <v>183</v>
      </c>
      <c r="Y48" s="30" t="s">
        <v>3469</v>
      </c>
      <c r="Z48" s="30" t="s">
        <v>3470</v>
      </c>
      <c r="AA48" s="30"/>
      <c r="AB48" s="30"/>
      <c r="AC48" s="67" t="s">
        <v>3434</v>
      </c>
      <c r="AD48" s="72" t="s">
        <v>2888</v>
      </c>
      <c r="AE48" s="30"/>
      <c r="AF48" s="30"/>
      <c r="AG48" s="1" t="e">
        <f>#REF!+#REF!</f>
        <v>#REF!</v>
      </c>
      <c r="AH48" s="2" t="e">
        <f>#REF!+#REF!</f>
        <v>#REF!</v>
      </c>
      <c r="AI48" s="3" t="e">
        <f>#REF!+#REF!</f>
        <v>#REF!</v>
      </c>
      <c r="AJ48" s="4" t="e">
        <f t="shared" si="0"/>
        <v>#REF!</v>
      </c>
      <c r="AK48" s="30"/>
      <c r="AL48" s="30"/>
      <c r="AM48" s="30"/>
      <c r="AN48" s="30"/>
      <c r="AO48" s="30"/>
      <c r="AP48" s="30"/>
      <c r="AQ48" s="30"/>
      <c r="AR48" s="30"/>
      <c r="AS48" s="30"/>
      <c r="AT48" s="30"/>
      <c r="AU48" s="30"/>
      <c r="AV48" s="30"/>
      <c r="AW48" s="30"/>
    </row>
    <row r="49" spans="1:49" ht="141.75">
      <c r="A49" s="21" t="s">
        <v>209</v>
      </c>
      <c r="B49" s="30"/>
      <c r="C49" s="30" t="s">
        <v>210</v>
      </c>
      <c r="D49" s="30" t="s">
        <v>211</v>
      </c>
      <c r="E49" s="30" t="s">
        <v>3569</v>
      </c>
      <c r="F49" s="34">
        <v>38231</v>
      </c>
      <c r="G49" s="35">
        <v>38503</v>
      </c>
      <c r="H49" s="36" t="s">
        <v>212</v>
      </c>
      <c r="I49" s="25">
        <v>0</v>
      </c>
      <c r="J49" s="25">
        <v>0</v>
      </c>
      <c r="K49" s="57" t="s">
        <v>3348</v>
      </c>
      <c r="L49" s="57" t="s">
        <v>3332</v>
      </c>
      <c r="M49" s="25">
        <v>0</v>
      </c>
      <c r="N49" s="37" t="s">
        <v>3048</v>
      </c>
      <c r="O49" s="30" t="s">
        <v>58</v>
      </c>
      <c r="P49" s="30"/>
      <c r="Q49" s="30"/>
      <c r="R49" s="30"/>
      <c r="S49" s="30"/>
      <c r="T49" s="30"/>
      <c r="U49" s="75" t="s">
        <v>2754</v>
      </c>
      <c r="V49" s="63">
        <v>490000</v>
      </c>
      <c r="W49" s="30"/>
      <c r="X49" s="30" t="s">
        <v>213</v>
      </c>
      <c r="Y49" s="30" t="s">
        <v>3451</v>
      </c>
      <c r="Z49" s="30" t="s">
        <v>3452</v>
      </c>
      <c r="AA49" s="28" t="s">
        <v>2886</v>
      </c>
      <c r="AB49" s="81" t="s">
        <v>2916</v>
      </c>
      <c r="AC49" s="30" t="s">
        <v>2923</v>
      </c>
      <c r="AD49" s="72" t="s">
        <v>2888</v>
      </c>
      <c r="AE49" s="30"/>
      <c r="AF49" s="30"/>
      <c r="AG49" s="1" t="e">
        <f>#REF!+#REF!+#REF!+#REF!</f>
        <v>#REF!</v>
      </c>
      <c r="AH49" s="2" t="e">
        <f>#REF!+#REF!+#REF!+#REF!</f>
        <v>#REF!</v>
      </c>
      <c r="AI49" s="3" t="e">
        <f>#REF!+#REF!+#REF!+#REF!</f>
        <v>#REF!</v>
      </c>
      <c r="AJ49" s="4" t="e">
        <f t="shared" si="0"/>
        <v>#REF!</v>
      </c>
      <c r="AK49" s="30"/>
      <c r="AL49" s="30"/>
      <c r="AM49" s="30"/>
      <c r="AN49" s="30"/>
      <c r="AO49" s="30"/>
      <c r="AP49" s="30"/>
      <c r="AQ49" s="30"/>
      <c r="AR49" s="30"/>
      <c r="AS49" s="30"/>
      <c r="AT49" s="30"/>
      <c r="AU49" s="30"/>
      <c r="AV49" s="30"/>
      <c r="AW49" s="30"/>
    </row>
    <row r="50" spans="1:49" ht="220.5">
      <c r="A50" s="21" t="s">
        <v>100</v>
      </c>
      <c r="B50" s="30"/>
      <c r="C50" s="30" t="s">
        <v>101</v>
      </c>
      <c r="D50" s="30" t="s">
        <v>102</v>
      </c>
      <c r="E50" s="30" t="s">
        <v>103</v>
      </c>
      <c r="F50" s="34">
        <v>38044</v>
      </c>
      <c r="G50" s="35">
        <v>38517</v>
      </c>
      <c r="H50" s="36" t="s">
        <v>104</v>
      </c>
      <c r="I50" s="25">
        <v>0</v>
      </c>
      <c r="J50" s="25" t="s">
        <v>3361</v>
      </c>
      <c r="K50" s="57" t="s">
        <v>3348</v>
      </c>
      <c r="L50" s="57" t="s">
        <v>3331</v>
      </c>
      <c r="M50" s="25">
        <v>0</v>
      </c>
      <c r="N50" s="37" t="s">
        <v>3032</v>
      </c>
      <c r="O50" s="30" t="s">
        <v>51</v>
      </c>
      <c r="P50" s="30"/>
      <c r="Q50" s="30"/>
      <c r="R50" s="30"/>
      <c r="S50" s="30"/>
      <c r="T50" s="30"/>
      <c r="U50" s="75" t="s">
        <v>2745</v>
      </c>
      <c r="V50" s="63">
        <v>1126845.3999999999</v>
      </c>
      <c r="W50" s="30"/>
      <c r="X50" s="30" t="s">
        <v>105</v>
      </c>
      <c r="Y50" s="30" t="s">
        <v>3463</v>
      </c>
      <c r="Z50" s="30" t="s">
        <v>3464</v>
      </c>
      <c r="AA50" s="30" t="s">
        <v>2911</v>
      </c>
      <c r="AB50" s="67"/>
      <c r="AC50" s="30" t="s">
        <v>3429</v>
      </c>
      <c r="AD50" s="72" t="s">
        <v>2888</v>
      </c>
      <c r="AE50" s="30"/>
      <c r="AF50" s="30"/>
      <c r="AG50" s="1" t="e">
        <f>#REF!+#REF!+#REF!+#REF!+#REF!</f>
        <v>#REF!</v>
      </c>
      <c r="AH50" s="2" t="e">
        <f>#REF!+#REF!+#REF!+#REF!+#REF!</f>
        <v>#REF!</v>
      </c>
      <c r="AI50" s="3" t="e">
        <f>#REF!+#REF!+#REF!+#REF!+#REF!</f>
        <v>#REF!</v>
      </c>
      <c r="AJ50" s="4" t="e">
        <f t="shared" si="0"/>
        <v>#REF!</v>
      </c>
      <c r="AK50" s="30"/>
      <c r="AL50" s="30"/>
      <c r="AM50" s="30"/>
      <c r="AN50" s="30"/>
      <c r="AO50" s="30"/>
      <c r="AP50" s="30"/>
      <c r="AQ50" s="30"/>
      <c r="AR50" s="30"/>
      <c r="AS50" s="30"/>
      <c r="AT50" s="30"/>
      <c r="AU50" s="30"/>
      <c r="AV50" s="30"/>
      <c r="AW50" s="30"/>
    </row>
    <row r="51" spans="1:49" ht="173.25">
      <c r="A51" s="21" t="s">
        <v>46</v>
      </c>
      <c r="B51" s="30"/>
      <c r="C51" s="30" t="s">
        <v>47</v>
      </c>
      <c r="D51" s="30" t="s">
        <v>48</v>
      </c>
      <c r="E51" s="30" t="s">
        <v>49</v>
      </c>
      <c r="F51" s="34">
        <v>38342</v>
      </c>
      <c r="G51" s="35">
        <v>38533</v>
      </c>
      <c r="H51" s="36" t="s">
        <v>50</v>
      </c>
      <c r="I51" s="25">
        <v>0</v>
      </c>
      <c r="J51" s="25">
        <v>0</v>
      </c>
      <c r="K51" s="57" t="s">
        <v>3348</v>
      </c>
      <c r="L51" s="57" t="s">
        <v>3332</v>
      </c>
      <c r="M51" s="25">
        <v>0</v>
      </c>
      <c r="N51" s="37" t="s">
        <v>3320</v>
      </c>
      <c r="O51" s="30" t="s">
        <v>51</v>
      </c>
      <c r="P51" s="30"/>
      <c r="Q51" s="30"/>
      <c r="R51" s="30"/>
      <c r="S51" s="30"/>
      <c r="T51" s="30"/>
      <c r="U51" s="75" t="s">
        <v>2744</v>
      </c>
      <c r="V51" s="63">
        <v>326000</v>
      </c>
      <c r="W51" s="30"/>
      <c r="X51" s="30" t="s">
        <v>52</v>
      </c>
      <c r="Y51" s="30" t="s">
        <v>3469</v>
      </c>
      <c r="Z51" s="30" t="s">
        <v>3470</v>
      </c>
      <c r="AA51" s="30" t="s">
        <v>2888</v>
      </c>
      <c r="AB51" s="30" t="s">
        <v>2895</v>
      </c>
      <c r="AC51" s="30" t="s">
        <v>2897</v>
      </c>
      <c r="AD51" s="72" t="s">
        <v>2888</v>
      </c>
      <c r="AE51" s="30"/>
      <c r="AF51" s="30"/>
      <c r="AG51" s="1" t="e">
        <f>#REF!+#REF!+#REF!+#REF!</f>
        <v>#REF!</v>
      </c>
      <c r="AH51" s="2" t="e">
        <f>#REF!+#REF!+#REF!+#REF!</f>
        <v>#REF!</v>
      </c>
      <c r="AI51" s="3" t="e">
        <f>#REF!+#REF!+#REF!+#REF!</f>
        <v>#REF!</v>
      </c>
      <c r="AJ51" s="4" t="e">
        <f t="shared" si="0"/>
        <v>#REF!</v>
      </c>
      <c r="AK51" s="30"/>
      <c r="AL51" s="30"/>
      <c r="AM51" s="30"/>
      <c r="AN51" s="30"/>
      <c r="AO51" s="30"/>
      <c r="AP51" s="30"/>
      <c r="AQ51" s="30"/>
      <c r="AR51" s="30"/>
      <c r="AS51" s="30"/>
      <c r="AT51" s="30"/>
      <c r="AU51" s="30"/>
      <c r="AV51" s="30"/>
      <c r="AW51" s="30"/>
    </row>
    <row r="52" spans="1:49" ht="162" customHeight="1">
      <c r="A52" s="21" t="s">
        <v>172</v>
      </c>
      <c r="B52" s="30"/>
      <c r="C52" s="30" t="s">
        <v>173</v>
      </c>
      <c r="D52" s="30" t="s">
        <v>174</v>
      </c>
      <c r="E52" s="30" t="s">
        <v>175</v>
      </c>
      <c r="F52" s="34">
        <v>38200</v>
      </c>
      <c r="G52" s="35">
        <v>38564</v>
      </c>
      <c r="H52" s="36" t="s">
        <v>176</v>
      </c>
      <c r="I52" s="25" t="s">
        <v>3376</v>
      </c>
      <c r="J52" s="25">
        <v>0</v>
      </c>
      <c r="K52" s="57" t="s">
        <v>3348</v>
      </c>
      <c r="L52" s="57" t="s">
        <v>3332</v>
      </c>
      <c r="M52" s="25" t="s">
        <v>3377</v>
      </c>
      <c r="N52" s="37" t="s">
        <v>3043</v>
      </c>
      <c r="O52" s="30" t="s">
        <v>51</v>
      </c>
      <c r="P52" s="30"/>
      <c r="Q52" s="30"/>
      <c r="R52" s="30"/>
      <c r="S52" s="30"/>
      <c r="T52" s="30"/>
      <c r="U52" s="75" t="s">
        <v>2755</v>
      </c>
      <c r="V52" s="63">
        <v>1099874</v>
      </c>
      <c r="W52" s="30"/>
      <c r="X52" s="30" t="s">
        <v>177</v>
      </c>
      <c r="Y52" s="30" t="s">
        <v>3444</v>
      </c>
      <c r="Z52" s="30" t="s">
        <v>3445</v>
      </c>
      <c r="AA52" s="81" t="s">
        <v>2886</v>
      </c>
      <c r="AB52" s="30"/>
      <c r="AC52" s="80" t="s">
        <v>3433</v>
      </c>
      <c r="AD52" s="72" t="s">
        <v>2888</v>
      </c>
      <c r="AE52" s="30"/>
      <c r="AF52" s="30"/>
      <c r="AG52" s="1" t="e">
        <f>#REF!+#REF!+#REF!+#REF!</f>
        <v>#REF!</v>
      </c>
      <c r="AH52" s="2" t="e">
        <f>#REF!+#REF!+#REF!+#REF!</f>
        <v>#REF!</v>
      </c>
      <c r="AI52" s="3" t="e">
        <f>#REF!+#REF!+#REF!+#REF!</f>
        <v>#REF!</v>
      </c>
      <c r="AJ52" s="4" t="e">
        <f t="shared" si="0"/>
        <v>#REF!</v>
      </c>
      <c r="AK52" s="30"/>
      <c r="AL52" s="30"/>
      <c r="AM52" s="30"/>
      <c r="AN52" s="30"/>
      <c r="AO52" s="30"/>
      <c r="AP52" s="30"/>
      <c r="AQ52" s="30"/>
      <c r="AR52" s="30"/>
      <c r="AS52" s="30"/>
      <c r="AT52" s="30"/>
      <c r="AU52" s="30"/>
      <c r="AV52" s="30"/>
      <c r="AW52" s="30"/>
    </row>
    <row r="53" spans="1:49" ht="168" customHeight="1">
      <c r="A53" s="21" t="s">
        <v>166</v>
      </c>
      <c r="B53" s="30"/>
      <c r="C53" s="30" t="s">
        <v>167</v>
      </c>
      <c r="D53" s="30" t="s">
        <v>168</v>
      </c>
      <c r="E53" s="30" t="s">
        <v>169</v>
      </c>
      <c r="F53" s="34">
        <v>38353</v>
      </c>
      <c r="G53" s="35">
        <v>38593</v>
      </c>
      <c r="H53" s="36" t="s">
        <v>170</v>
      </c>
      <c r="I53" s="25">
        <v>0</v>
      </c>
      <c r="J53" s="25">
        <v>0</v>
      </c>
      <c r="K53" s="57" t="s">
        <v>3348</v>
      </c>
      <c r="L53" s="57" t="s">
        <v>3351</v>
      </c>
      <c r="M53" s="25" t="s">
        <v>3362</v>
      </c>
      <c r="N53" s="37" t="s">
        <v>3042</v>
      </c>
      <c r="O53" s="30" t="s">
        <v>51</v>
      </c>
      <c r="P53" s="30"/>
      <c r="Q53" s="30"/>
      <c r="R53" s="30"/>
      <c r="S53" s="30"/>
      <c r="T53" s="30"/>
      <c r="U53" s="75" t="s">
        <v>2744</v>
      </c>
      <c r="V53" s="63">
        <v>338930</v>
      </c>
      <c r="W53" s="30"/>
      <c r="X53" s="30" t="s">
        <v>171</v>
      </c>
      <c r="Y53" s="30" t="s">
        <v>3444</v>
      </c>
      <c r="Z53" s="30" t="s">
        <v>3445</v>
      </c>
      <c r="AA53" s="30" t="s">
        <v>2888</v>
      </c>
      <c r="AB53" s="30"/>
      <c r="AC53" s="30"/>
      <c r="AD53" s="72" t="s">
        <v>2888</v>
      </c>
      <c r="AE53" s="30"/>
      <c r="AF53" s="30"/>
      <c r="AG53" s="1" t="e">
        <f>#REF!</f>
        <v>#REF!</v>
      </c>
      <c r="AH53" s="2" t="e">
        <f>#REF!</f>
        <v>#REF!</v>
      </c>
      <c r="AI53" s="3" t="e">
        <f>#REF!</f>
        <v>#REF!</v>
      </c>
      <c r="AJ53" s="4" t="e">
        <f t="shared" si="0"/>
        <v>#REF!</v>
      </c>
      <c r="AK53" s="30"/>
      <c r="AL53" s="30"/>
      <c r="AM53" s="30"/>
      <c r="AN53" s="30"/>
      <c r="AO53" s="30"/>
      <c r="AP53" s="30"/>
      <c r="AQ53" s="30"/>
      <c r="AR53" s="30"/>
      <c r="AS53" s="30"/>
      <c r="AT53" s="30"/>
      <c r="AU53" s="30"/>
      <c r="AV53" s="30"/>
      <c r="AW53" s="30"/>
    </row>
    <row r="54" spans="1:49" ht="94.5">
      <c r="A54" s="21" t="s">
        <v>384</v>
      </c>
      <c r="B54" s="30"/>
      <c r="C54" s="30" t="s">
        <v>385</v>
      </c>
      <c r="D54" s="30" t="s">
        <v>386</v>
      </c>
      <c r="E54" s="30" t="s">
        <v>387</v>
      </c>
      <c r="F54" s="34">
        <v>38420</v>
      </c>
      <c r="G54" s="35">
        <v>38604</v>
      </c>
      <c r="H54" s="36" t="s">
        <v>388</v>
      </c>
      <c r="I54" s="25" t="s">
        <v>3370</v>
      </c>
      <c r="J54" s="25" t="s">
        <v>3371</v>
      </c>
      <c r="K54" s="57" t="s">
        <v>3348</v>
      </c>
      <c r="L54" s="57" t="s">
        <v>3342</v>
      </c>
      <c r="M54" s="25" t="s">
        <v>3363</v>
      </c>
      <c r="N54" s="37" t="s">
        <v>3073</v>
      </c>
      <c r="O54" s="30" t="s">
        <v>51</v>
      </c>
      <c r="P54" s="30"/>
      <c r="Q54" s="30"/>
      <c r="R54" s="30"/>
      <c r="S54" s="30"/>
      <c r="T54" s="30"/>
      <c r="U54" s="75" t="s">
        <v>2750</v>
      </c>
      <c r="V54" s="63">
        <v>162000</v>
      </c>
      <c r="W54" s="30"/>
      <c r="X54" s="30" t="s">
        <v>389</v>
      </c>
      <c r="Y54" s="30" t="s">
        <v>3453</v>
      </c>
      <c r="Z54" s="30" t="s">
        <v>3454</v>
      </c>
      <c r="AA54" s="30" t="s">
        <v>2888</v>
      </c>
      <c r="AB54" s="30" t="s">
        <v>2934</v>
      </c>
      <c r="AC54" s="69" t="s">
        <v>3515</v>
      </c>
      <c r="AD54" s="72" t="s">
        <v>2888</v>
      </c>
      <c r="AE54" s="30"/>
      <c r="AF54" s="30"/>
      <c r="AG54" s="1" t="e">
        <f>#REF!+#REF!+#REF!+#REF!+#REF!</f>
        <v>#REF!</v>
      </c>
      <c r="AH54" s="2" t="e">
        <f>#REF!+#REF!+#REF!+#REF!+#REF!</f>
        <v>#REF!</v>
      </c>
      <c r="AI54" s="3" t="e">
        <f>#REF!+#REF!+#REF!+#REF!+#REF!</f>
        <v>#REF!</v>
      </c>
      <c r="AJ54" s="4" t="e">
        <f t="shared" si="0"/>
        <v>#REF!</v>
      </c>
      <c r="AK54" s="30"/>
      <c r="AL54" s="30"/>
      <c r="AM54" s="30"/>
      <c r="AN54" s="30"/>
      <c r="AO54" s="30"/>
      <c r="AP54" s="30"/>
      <c r="AQ54" s="30"/>
      <c r="AR54" s="30"/>
      <c r="AS54" s="30"/>
      <c r="AT54" s="30"/>
      <c r="AU54" s="30"/>
      <c r="AV54" s="30"/>
      <c r="AW54" s="30"/>
    </row>
    <row r="55" spans="1:49" ht="156.75" customHeight="1">
      <c r="A55" s="21" t="s">
        <v>306</v>
      </c>
      <c r="B55" s="30"/>
      <c r="C55" s="30" t="s">
        <v>307</v>
      </c>
      <c r="D55" s="30" t="s">
        <v>308</v>
      </c>
      <c r="E55" s="30" t="s">
        <v>309</v>
      </c>
      <c r="F55" s="34">
        <v>38427</v>
      </c>
      <c r="G55" s="35">
        <v>38610</v>
      </c>
      <c r="H55" s="36" t="s">
        <v>310</v>
      </c>
      <c r="I55" s="25" t="s">
        <v>3365</v>
      </c>
      <c r="J55" s="25" t="s">
        <v>3369</v>
      </c>
      <c r="K55" s="57" t="s">
        <v>3348</v>
      </c>
      <c r="L55" s="57" t="s">
        <v>3332</v>
      </c>
      <c r="M55" s="25">
        <v>0</v>
      </c>
      <c r="N55" s="37" t="s">
        <v>3064</v>
      </c>
      <c r="O55" s="30" t="s">
        <v>51</v>
      </c>
      <c r="P55" s="30"/>
      <c r="Q55" s="30"/>
      <c r="R55" s="30"/>
      <c r="S55" s="30"/>
      <c r="T55" s="30"/>
      <c r="U55" s="75" t="s">
        <v>2755</v>
      </c>
      <c r="V55" s="63">
        <v>1457212</v>
      </c>
      <c r="W55" s="30"/>
      <c r="X55" s="30" t="s">
        <v>311</v>
      </c>
      <c r="Y55" s="30" t="s">
        <v>3457</v>
      </c>
      <c r="Z55" s="30" t="s">
        <v>3458</v>
      </c>
      <c r="AA55" s="30" t="s">
        <v>2911</v>
      </c>
      <c r="AB55" s="30" t="s">
        <v>2921</v>
      </c>
      <c r="AC55" s="81"/>
      <c r="AD55" s="72" t="s">
        <v>2888</v>
      </c>
      <c r="AE55" s="30"/>
      <c r="AF55" s="30"/>
      <c r="AG55" s="1" t="e">
        <f>#REF!+#REF!</f>
        <v>#REF!</v>
      </c>
      <c r="AH55" s="2" t="e">
        <f>#REF!+#REF!</f>
        <v>#REF!</v>
      </c>
      <c r="AI55" s="3" t="e">
        <f>#REF!+#REF!</f>
        <v>#REF!</v>
      </c>
      <c r="AJ55" s="4" t="e">
        <f t="shared" si="0"/>
        <v>#REF!</v>
      </c>
      <c r="AK55" s="30"/>
      <c r="AL55" s="30"/>
      <c r="AM55" s="30"/>
      <c r="AN55" s="30"/>
      <c r="AO55" s="30"/>
      <c r="AP55" s="30"/>
      <c r="AQ55" s="30"/>
      <c r="AR55" s="30"/>
      <c r="AS55" s="30"/>
      <c r="AT55" s="30"/>
      <c r="AU55" s="30"/>
      <c r="AV55" s="30"/>
      <c r="AW55" s="30"/>
    </row>
    <row r="56" spans="1:49" ht="171" customHeight="1">
      <c r="A56" s="21" t="s">
        <v>82</v>
      </c>
      <c r="B56" s="30"/>
      <c r="C56" s="30" t="s">
        <v>83</v>
      </c>
      <c r="D56" s="30" t="s">
        <v>84</v>
      </c>
      <c r="E56" s="30" t="s">
        <v>85</v>
      </c>
      <c r="F56" s="34">
        <v>38510</v>
      </c>
      <c r="G56" s="35">
        <v>38625</v>
      </c>
      <c r="H56" s="36" t="s">
        <v>86</v>
      </c>
      <c r="I56" s="25" t="s">
        <v>3358</v>
      </c>
      <c r="J56" s="25">
        <v>0</v>
      </c>
      <c r="K56" s="57" t="s">
        <v>3345</v>
      </c>
      <c r="L56" s="57" t="s">
        <v>3328</v>
      </c>
      <c r="M56" s="25" t="s">
        <v>3346</v>
      </c>
      <c r="N56" s="43" t="s">
        <v>3296</v>
      </c>
      <c r="O56" s="30" t="s">
        <v>51</v>
      </c>
      <c r="P56" s="30"/>
      <c r="Q56" s="30"/>
      <c r="R56" s="30"/>
      <c r="S56" s="30"/>
      <c r="T56" s="30"/>
      <c r="U56" s="75" t="s">
        <v>2751</v>
      </c>
      <c r="V56" s="63">
        <v>11225243</v>
      </c>
      <c r="W56" s="30"/>
      <c r="X56" s="30" t="s">
        <v>87</v>
      </c>
      <c r="Y56" s="30" t="s">
        <v>3459</v>
      </c>
      <c r="Z56" s="30" t="s">
        <v>3460</v>
      </c>
      <c r="AA56" s="28" t="s">
        <v>2888</v>
      </c>
      <c r="AB56" s="30" t="s">
        <v>2907</v>
      </c>
      <c r="AC56" s="30" t="s">
        <v>2908</v>
      </c>
      <c r="AD56" s="72" t="s">
        <v>2888</v>
      </c>
      <c r="AE56" s="30"/>
      <c r="AF56" s="30"/>
      <c r="AG56" s="1" t="e">
        <f>#REF!+#REF!+#REF!</f>
        <v>#REF!</v>
      </c>
      <c r="AH56" s="2" t="e">
        <f>#REF!+#REF!+#REF!</f>
        <v>#REF!</v>
      </c>
      <c r="AI56" s="3" t="e">
        <f>#REF!+#REF!+#REF!</f>
        <v>#REF!</v>
      </c>
      <c r="AJ56" s="4" t="e">
        <f t="shared" si="0"/>
        <v>#REF!</v>
      </c>
      <c r="AK56" s="30"/>
      <c r="AL56" s="30"/>
      <c r="AM56" s="30"/>
      <c r="AN56" s="30"/>
      <c r="AO56" s="30"/>
      <c r="AP56" s="30"/>
      <c r="AQ56" s="30"/>
      <c r="AR56" s="30"/>
      <c r="AS56" s="30"/>
      <c r="AT56" s="30"/>
      <c r="AU56" s="30"/>
      <c r="AV56" s="30"/>
      <c r="AW56" s="30"/>
    </row>
    <row r="57" spans="1:49" ht="327.75" customHeight="1">
      <c r="A57" s="21" t="s">
        <v>202</v>
      </c>
      <c r="B57" s="30"/>
      <c r="C57" s="30" t="s">
        <v>203</v>
      </c>
      <c r="D57" s="30" t="s">
        <v>204</v>
      </c>
      <c r="E57" s="30" t="s">
        <v>205</v>
      </c>
      <c r="F57" s="34">
        <v>38290</v>
      </c>
      <c r="G57" s="35">
        <v>38625</v>
      </c>
      <c r="H57" s="36" t="s">
        <v>206</v>
      </c>
      <c r="I57" s="25">
        <v>0</v>
      </c>
      <c r="J57" s="25">
        <v>0</v>
      </c>
      <c r="K57" s="57" t="s">
        <v>3348</v>
      </c>
      <c r="L57" s="57" t="s">
        <v>3357</v>
      </c>
      <c r="M57" s="25" t="s">
        <v>3374</v>
      </c>
      <c r="N57" s="37" t="s">
        <v>3297</v>
      </c>
      <c r="O57" s="30" t="s">
        <v>207</v>
      </c>
      <c r="P57" s="30"/>
      <c r="Q57" s="30"/>
      <c r="R57" s="30"/>
      <c r="S57" s="30"/>
      <c r="T57" s="30"/>
      <c r="U57" s="75" t="s">
        <v>2747</v>
      </c>
      <c r="V57" s="63">
        <v>683320</v>
      </c>
      <c r="W57" s="30"/>
      <c r="X57" s="30" t="s">
        <v>208</v>
      </c>
      <c r="Y57" s="30" t="s">
        <v>3451</v>
      </c>
      <c r="Z57" s="30" t="s">
        <v>3452</v>
      </c>
      <c r="AA57" s="30" t="s">
        <v>2888</v>
      </c>
      <c r="AB57" s="30" t="s">
        <v>2898</v>
      </c>
      <c r="AC57" s="30" t="s">
        <v>2758</v>
      </c>
      <c r="AD57" s="72" t="s">
        <v>2888</v>
      </c>
      <c r="AE57" s="30"/>
      <c r="AF57" s="30"/>
      <c r="AG57" s="1" t="e">
        <f>#REF!+#REF!+#REF!</f>
        <v>#REF!</v>
      </c>
      <c r="AH57" s="2" t="e">
        <f>#REF!+#REF!+#REF!</f>
        <v>#REF!</v>
      </c>
      <c r="AI57" s="3" t="e">
        <f>#REF!+#REF!+#REF!</f>
        <v>#REF!</v>
      </c>
      <c r="AJ57" s="4" t="e">
        <f t="shared" si="0"/>
        <v>#REF!</v>
      </c>
      <c r="AK57" s="30"/>
      <c r="AL57" s="30"/>
      <c r="AM57" s="30"/>
      <c r="AN57" s="30"/>
      <c r="AO57" s="30"/>
      <c r="AP57" s="30"/>
      <c r="AQ57" s="30"/>
      <c r="AR57" s="30"/>
      <c r="AS57" s="30"/>
      <c r="AT57" s="30"/>
      <c r="AU57" s="30"/>
      <c r="AV57" s="30"/>
      <c r="AW57" s="30"/>
    </row>
    <row r="58" spans="1:49" ht="220.5">
      <c r="A58" s="21" t="s">
        <v>219</v>
      </c>
      <c r="B58" s="30"/>
      <c r="C58" s="30" t="s">
        <v>220</v>
      </c>
      <c r="D58" s="30" t="s">
        <v>221</v>
      </c>
      <c r="E58" s="30" t="s">
        <v>3570</v>
      </c>
      <c r="F58" s="34">
        <v>37997</v>
      </c>
      <c r="G58" s="35">
        <v>38625</v>
      </c>
      <c r="H58" s="36" t="s">
        <v>212</v>
      </c>
      <c r="I58" s="25">
        <v>0</v>
      </c>
      <c r="J58" s="25">
        <v>0</v>
      </c>
      <c r="K58" s="57" t="s">
        <v>3348</v>
      </c>
      <c r="L58" s="57" t="s">
        <v>3332</v>
      </c>
      <c r="M58" s="25">
        <v>0</v>
      </c>
      <c r="N58" s="37" t="s">
        <v>3318</v>
      </c>
      <c r="O58" s="30" t="s">
        <v>58</v>
      </c>
      <c r="P58" s="30"/>
      <c r="Q58" s="30"/>
      <c r="R58" s="30"/>
      <c r="S58" s="30"/>
      <c r="T58" s="30"/>
      <c r="U58" s="75" t="s">
        <v>2747</v>
      </c>
      <c r="V58" s="63">
        <v>1941212</v>
      </c>
      <c r="W58" s="30"/>
      <c r="X58" s="30" t="s">
        <v>222</v>
      </c>
      <c r="Y58" s="30" t="s">
        <v>3451</v>
      </c>
      <c r="Z58" s="30" t="s">
        <v>3452</v>
      </c>
      <c r="AA58" s="30" t="s">
        <v>2886</v>
      </c>
      <c r="AB58" s="30" t="s">
        <v>2916</v>
      </c>
      <c r="AC58" s="30"/>
      <c r="AD58" s="72" t="s">
        <v>2888</v>
      </c>
      <c r="AE58" s="30"/>
      <c r="AF58" s="30"/>
      <c r="AG58" s="1" t="e">
        <f>#REF!+#REF!+#REF!</f>
        <v>#REF!</v>
      </c>
      <c r="AH58" s="2" t="e">
        <f>#REF!+#REF!+#REF!</f>
        <v>#REF!</v>
      </c>
      <c r="AI58" s="3" t="e">
        <f>#REF!+#REF!+#REF!</f>
        <v>#REF!</v>
      </c>
      <c r="AJ58" s="4" t="e">
        <f t="shared" si="0"/>
        <v>#REF!</v>
      </c>
      <c r="AK58" s="30"/>
      <c r="AL58" s="30"/>
      <c r="AM58" s="30"/>
      <c r="AN58" s="30"/>
      <c r="AO58" s="30"/>
      <c r="AP58" s="30"/>
      <c r="AQ58" s="30"/>
      <c r="AR58" s="30"/>
      <c r="AS58" s="30"/>
      <c r="AT58" s="30"/>
      <c r="AU58" s="30"/>
      <c r="AV58" s="30"/>
      <c r="AW58" s="30"/>
    </row>
    <row r="59" spans="1:49" ht="110.25">
      <c r="A59" s="21" t="s">
        <v>64</v>
      </c>
      <c r="B59" s="30"/>
      <c r="C59" s="30" t="s">
        <v>65</v>
      </c>
      <c r="D59" s="30" t="s">
        <v>66</v>
      </c>
      <c r="E59" s="30" t="s">
        <v>67</v>
      </c>
      <c r="F59" s="34">
        <v>38447</v>
      </c>
      <c r="G59" s="35">
        <v>38630</v>
      </c>
      <c r="H59" s="36" t="s">
        <v>68</v>
      </c>
      <c r="I59" s="25">
        <v>0</v>
      </c>
      <c r="J59" s="25" t="s">
        <v>3333</v>
      </c>
      <c r="K59" s="57" t="s">
        <v>3348</v>
      </c>
      <c r="L59" s="57" t="s">
        <v>3332</v>
      </c>
      <c r="M59" s="25" t="s">
        <v>3364</v>
      </c>
      <c r="N59" s="37" t="s">
        <v>3321</v>
      </c>
      <c r="O59" s="30" t="s">
        <v>51</v>
      </c>
      <c r="P59" s="30"/>
      <c r="Q59" s="30"/>
      <c r="R59" s="30"/>
      <c r="S59" s="30"/>
      <c r="T59" s="30"/>
      <c r="U59" s="75" t="s">
        <v>2750</v>
      </c>
      <c r="V59" s="63">
        <v>135000</v>
      </c>
      <c r="W59" s="30"/>
      <c r="X59" s="30" t="s">
        <v>69</v>
      </c>
      <c r="Y59" s="30" t="s">
        <v>3457</v>
      </c>
      <c r="Z59" s="30" t="s">
        <v>3458</v>
      </c>
      <c r="AA59" s="30" t="s">
        <v>2888</v>
      </c>
      <c r="AB59" s="30" t="s">
        <v>2903</v>
      </c>
      <c r="AC59" s="30" t="s">
        <v>2902</v>
      </c>
      <c r="AD59" s="72" t="s">
        <v>2888</v>
      </c>
      <c r="AE59" s="30"/>
      <c r="AF59" s="30"/>
      <c r="AG59" s="1" t="e">
        <f>#REF!+#REF!+#REF!</f>
        <v>#REF!</v>
      </c>
      <c r="AH59" s="2" t="e">
        <f>#REF!+#REF!+#REF!</f>
        <v>#REF!</v>
      </c>
      <c r="AI59" s="3" t="e">
        <f>#REF!+#REF!+#REF!</f>
        <v>#REF!</v>
      </c>
      <c r="AJ59" s="4" t="e">
        <f t="shared" si="0"/>
        <v>#REF!</v>
      </c>
      <c r="AK59" s="30"/>
      <c r="AL59" s="30"/>
      <c r="AM59" s="30"/>
      <c r="AN59" s="30"/>
      <c r="AO59" s="30"/>
      <c r="AP59" s="30"/>
      <c r="AQ59" s="30"/>
      <c r="AR59" s="30"/>
      <c r="AS59" s="30"/>
      <c r="AT59" s="30"/>
      <c r="AU59" s="30"/>
      <c r="AV59" s="30"/>
      <c r="AW59" s="30"/>
    </row>
    <row r="60" spans="1:49" ht="94.5">
      <c r="A60" s="21" t="s">
        <v>332</v>
      </c>
      <c r="B60" s="30"/>
      <c r="C60" s="30" t="s">
        <v>333</v>
      </c>
      <c r="D60" s="30" t="s">
        <v>334</v>
      </c>
      <c r="E60" s="30" t="s">
        <v>335</v>
      </c>
      <c r="F60" s="34">
        <v>38575</v>
      </c>
      <c r="G60" s="35">
        <v>38666</v>
      </c>
      <c r="H60" s="36" t="s">
        <v>336</v>
      </c>
      <c r="I60" s="25">
        <v>0</v>
      </c>
      <c r="J60" s="25">
        <v>0</v>
      </c>
      <c r="K60" s="57" t="s">
        <v>3348</v>
      </c>
      <c r="L60" s="57" t="s">
        <v>3332</v>
      </c>
      <c r="M60" s="25">
        <v>0</v>
      </c>
      <c r="N60" s="37" t="s">
        <v>3067</v>
      </c>
      <c r="O60" s="30" t="s">
        <v>51</v>
      </c>
      <c r="P60" s="30"/>
      <c r="Q60" s="30"/>
      <c r="R60" s="30"/>
      <c r="S60" s="30"/>
      <c r="T60" s="30"/>
      <c r="U60" s="75" t="s">
        <v>2745</v>
      </c>
      <c r="V60" s="63">
        <v>370000</v>
      </c>
      <c r="W60" s="30"/>
      <c r="X60" s="30" t="s">
        <v>337</v>
      </c>
      <c r="Y60" s="30" t="s">
        <v>3447</v>
      </c>
      <c r="Z60" s="30" t="s">
        <v>3448</v>
      </c>
      <c r="AA60" s="30" t="s">
        <v>2886</v>
      </c>
      <c r="AB60" s="30" t="s">
        <v>2890</v>
      </c>
      <c r="AC60" s="69" t="s">
        <v>2763</v>
      </c>
      <c r="AD60" s="72" t="s">
        <v>2888</v>
      </c>
      <c r="AE60" s="30"/>
      <c r="AF60" s="30"/>
      <c r="AG60" s="1" t="e">
        <f>#REF!+#REF!+#REF!+#REF!+#REF!</f>
        <v>#REF!</v>
      </c>
      <c r="AH60" s="2" t="e">
        <f>#REF!+#REF!+#REF!+#REF!+#REF!</f>
        <v>#REF!</v>
      </c>
      <c r="AI60" s="3" t="e">
        <f>#REF!+#REF!+#REF!+#REF!+#REF!</f>
        <v>#REF!</v>
      </c>
      <c r="AJ60" s="4" t="e">
        <f t="shared" si="0"/>
        <v>#REF!</v>
      </c>
      <c r="AK60" s="30"/>
      <c r="AL60" s="30"/>
      <c r="AM60" s="30"/>
      <c r="AN60" s="30"/>
      <c r="AO60" s="30"/>
      <c r="AP60" s="30"/>
      <c r="AQ60" s="30"/>
      <c r="AR60" s="30"/>
      <c r="AS60" s="30"/>
      <c r="AT60" s="30"/>
      <c r="AU60" s="30"/>
      <c r="AV60" s="30"/>
      <c r="AW60" s="30"/>
    </row>
    <row r="61" spans="1:49" ht="141.75">
      <c r="A61" s="21" t="s">
        <v>123</v>
      </c>
      <c r="B61" s="30"/>
      <c r="C61" s="30" t="s">
        <v>124</v>
      </c>
      <c r="D61" s="30" t="s">
        <v>125</v>
      </c>
      <c r="E61" s="30" t="s">
        <v>126</v>
      </c>
      <c r="F61" s="34">
        <v>38044</v>
      </c>
      <c r="G61" s="35">
        <v>38717</v>
      </c>
      <c r="H61" s="36" t="s">
        <v>127</v>
      </c>
      <c r="I61" s="25">
        <v>0</v>
      </c>
      <c r="J61" s="25">
        <v>0</v>
      </c>
      <c r="K61" s="57" t="s">
        <v>3348</v>
      </c>
      <c r="L61" s="57" t="s">
        <v>3332</v>
      </c>
      <c r="M61" s="25">
        <v>0</v>
      </c>
      <c r="N61" s="37" t="s">
        <v>3035</v>
      </c>
      <c r="O61" s="30" t="s">
        <v>58</v>
      </c>
      <c r="P61" s="30"/>
      <c r="Q61" s="30"/>
      <c r="R61" s="30"/>
      <c r="S61" s="30"/>
      <c r="T61" s="30"/>
      <c r="U61" s="75" t="s">
        <v>2754</v>
      </c>
      <c r="V61" s="63">
        <v>16814625</v>
      </c>
      <c r="W61" s="30"/>
      <c r="X61" s="30" t="s">
        <v>128</v>
      </c>
      <c r="Y61" s="30" t="s">
        <v>3453</v>
      </c>
      <c r="Z61" s="30" t="s">
        <v>3454</v>
      </c>
      <c r="AA61" s="30" t="s">
        <v>2886</v>
      </c>
      <c r="AB61" s="30" t="s">
        <v>2916</v>
      </c>
      <c r="AC61" s="30" t="s">
        <v>2888</v>
      </c>
      <c r="AD61" s="72" t="s">
        <v>2888</v>
      </c>
      <c r="AE61" s="30"/>
      <c r="AF61" s="30"/>
      <c r="AG61" s="1" t="e">
        <f>#REF!+#REF!+#REF!</f>
        <v>#REF!</v>
      </c>
      <c r="AH61" s="2" t="e">
        <f>#REF!+#REF!+#REF!</f>
        <v>#REF!</v>
      </c>
      <c r="AI61" s="3" t="e">
        <f>#REF!+#REF!+#REF!</f>
        <v>#REF!</v>
      </c>
      <c r="AJ61" s="4" t="e">
        <f t="shared" si="0"/>
        <v>#REF!</v>
      </c>
      <c r="AK61" s="30"/>
      <c r="AL61" s="30"/>
      <c r="AM61" s="30"/>
      <c r="AN61" s="30"/>
      <c r="AO61" s="30"/>
      <c r="AP61" s="30"/>
      <c r="AQ61" s="30"/>
      <c r="AR61" s="30"/>
      <c r="AS61" s="30"/>
      <c r="AT61" s="30"/>
      <c r="AU61" s="30"/>
      <c r="AV61" s="30"/>
      <c r="AW61" s="30"/>
    </row>
    <row r="62" spans="1:49" ht="145.5" customHeight="1">
      <c r="A62" s="21" t="s">
        <v>190</v>
      </c>
      <c r="B62" s="30"/>
      <c r="C62" s="30" t="s">
        <v>191</v>
      </c>
      <c r="D62" s="30" t="s">
        <v>192</v>
      </c>
      <c r="E62" s="30" t="s">
        <v>193</v>
      </c>
      <c r="F62" s="34">
        <v>38139</v>
      </c>
      <c r="G62" s="35">
        <v>38717</v>
      </c>
      <c r="H62" s="36" t="s">
        <v>194</v>
      </c>
      <c r="I62" s="25">
        <v>0</v>
      </c>
      <c r="J62" s="25">
        <v>0</v>
      </c>
      <c r="K62" s="57" t="s">
        <v>3348</v>
      </c>
      <c r="L62" s="57" t="s">
        <v>3332</v>
      </c>
      <c r="M62" s="25">
        <v>0</v>
      </c>
      <c r="N62" s="43" t="s">
        <v>3046</v>
      </c>
      <c r="O62" s="30" t="s">
        <v>51</v>
      </c>
      <c r="P62" s="30"/>
      <c r="Q62" s="30"/>
      <c r="R62" s="30"/>
      <c r="S62" s="30"/>
      <c r="T62" s="30"/>
      <c r="U62" s="75" t="s">
        <v>2748</v>
      </c>
      <c r="V62" s="63">
        <v>30000</v>
      </c>
      <c r="W62" s="30"/>
      <c r="X62" s="30" t="s">
        <v>195</v>
      </c>
      <c r="Y62" s="30"/>
      <c r="Z62" s="30"/>
      <c r="AA62" s="30"/>
      <c r="AB62" s="30" t="s">
        <v>2888</v>
      </c>
      <c r="AC62" s="30"/>
      <c r="AD62" s="72" t="s">
        <v>2888</v>
      </c>
      <c r="AE62" s="30"/>
      <c r="AF62" s="30"/>
      <c r="AG62" s="1" t="e">
        <f>#REF!</f>
        <v>#REF!</v>
      </c>
      <c r="AH62" s="2" t="e">
        <f>#REF!</f>
        <v>#REF!</v>
      </c>
      <c r="AI62" s="3" t="e">
        <f>#REF!</f>
        <v>#REF!</v>
      </c>
      <c r="AJ62" s="4" t="e">
        <f t="shared" si="0"/>
        <v>#REF!</v>
      </c>
      <c r="AK62" s="30"/>
      <c r="AL62" s="30"/>
      <c r="AM62" s="30"/>
      <c r="AN62" s="30"/>
      <c r="AO62" s="30"/>
      <c r="AP62" s="30"/>
      <c r="AQ62" s="30"/>
      <c r="AR62" s="30"/>
      <c r="AS62" s="30"/>
      <c r="AT62" s="30"/>
      <c r="AU62" s="30"/>
      <c r="AV62" s="30"/>
      <c r="AW62" s="30"/>
    </row>
    <row r="63" spans="1:49" ht="199.5" customHeight="1">
      <c r="A63" s="21" t="s">
        <v>106</v>
      </c>
      <c r="B63" s="30"/>
      <c r="C63" s="30" t="s">
        <v>107</v>
      </c>
      <c r="D63" s="30" t="s">
        <v>108</v>
      </c>
      <c r="E63" s="30" t="s">
        <v>109</v>
      </c>
      <c r="F63" s="34">
        <v>38375</v>
      </c>
      <c r="G63" s="35">
        <v>38727</v>
      </c>
      <c r="H63" s="41" t="s">
        <v>110</v>
      </c>
      <c r="I63" s="25" t="s">
        <v>3341</v>
      </c>
      <c r="J63" s="25" t="s">
        <v>3334</v>
      </c>
      <c r="K63" s="57" t="s">
        <v>3348</v>
      </c>
      <c r="L63" s="57" t="s">
        <v>3331</v>
      </c>
      <c r="M63" s="25">
        <v>0</v>
      </c>
      <c r="N63" s="43" t="s">
        <v>3033</v>
      </c>
      <c r="O63" s="30" t="s">
        <v>51</v>
      </c>
      <c r="P63" s="30"/>
      <c r="Q63" s="30"/>
      <c r="R63" s="30"/>
      <c r="S63" s="30"/>
      <c r="T63" s="30"/>
      <c r="U63" s="75" t="s">
        <v>2749</v>
      </c>
      <c r="V63" s="63">
        <v>40000000</v>
      </c>
      <c r="W63" s="30"/>
      <c r="X63" s="30" t="s">
        <v>111</v>
      </c>
      <c r="Y63" s="30" t="s">
        <v>3471</v>
      </c>
      <c r="Z63" s="30" t="s">
        <v>3472</v>
      </c>
      <c r="AA63" s="30" t="s">
        <v>2912</v>
      </c>
      <c r="AB63" s="80" t="s">
        <v>3430</v>
      </c>
      <c r="AC63" s="80" t="s">
        <v>3431</v>
      </c>
      <c r="AD63" s="72" t="s">
        <v>2888</v>
      </c>
      <c r="AE63" s="30"/>
      <c r="AF63" s="30"/>
      <c r="AG63" s="1" t="e">
        <f>#REF!+#REF!+#REF!+#REF!+#REF!+#REF!+#REF!+#REF!+#REF!+#REF!+#REF!+#REF!+#REF!+#REF!+#REF!+#REF!+#REF!+#REF!</f>
        <v>#REF!</v>
      </c>
      <c r="AH63" s="2" t="e">
        <f>#REF!+#REF!+#REF!+#REF!+#REF!+#REF!+#REF!+#REF!+#REF!+#REF!+#REF!+#REF!+#REF!+#REF!+#REF!+#REF!+#REF!+#REF!</f>
        <v>#REF!</v>
      </c>
      <c r="AI63" s="3" t="e">
        <f>#REF!+#REF!+#REF!+#REF!+#REF!+#REF!+#REF!+#REF!+#REF!+#REF!+#REF!+#REF!+#REF!+#REF!+#REF!+#REF!+#REF!+#REF!</f>
        <v>#REF!</v>
      </c>
      <c r="AJ63" s="4" t="e">
        <f t="shared" si="0"/>
        <v>#REF!</v>
      </c>
      <c r="AK63" s="30"/>
      <c r="AL63" s="30"/>
      <c r="AM63" s="30"/>
      <c r="AN63" s="30"/>
      <c r="AO63" s="30"/>
      <c r="AP63" s="30"/>
      <c r="AQ63" s="30"/>
      <c r="AR63" s="30"/>
      <c r="AS63" s="30"/>
      <c r="AT63" s="30"/>
      <c r="AU63" s="30"/>
      <c r="AV63" s="30"/>
      <c r="AW63" s="30"/>
    </row>
    <row r="64" spans="1:49" ht="228" customHeight="1">
      <c r="A64" s="21" t="s">
        <v>235</v>
      </c>
      <c r="B64" s="30"/>
      <c r="C64" s="30" t="s">
        <v>236</v>
      </c>
      <c r="D64" s="30" t="s">
        <v>237</v>
      </c>
      <c r="E64" s="30" t="s">
        <v>238</v>
      </c>
      <c r="F64" s="34">
        <v>38384</v>
      </c>
      <c r="G64" s="35">
        <v>38748</v>
      </c>
      <c r="H64" s="36" t="s">
        <v>239</v>
      </c>
      <c r="I64" s="25">
        <v>0</v>
      </c>
      <c r="J64" s="25">
        <v>0</v>
      </c>
      <c r="K64" s="57" t="s">
        <v>3348</v>
      </c>
      <c r="L64" s="57" t="s">
        <v>3332</v>
      </c>
      <c r="M64" s="25">
        <v>0</v>
      </c>
      <c r="N64" s="43" t="s">
        <v>3319</v>
      </c>
      <c r="O64" s="30" t="s">
        <v>51</v>
      </c>
      <c r="P64" s="30"/>
      <c r="Q64" s="30"/>
      <c r="R64" s="30"/>
      <c r="S64" s="30"/>
      <c r="T64" s="30"/>
      <c r="U64" s="75" t="s">
        <v>2752</v>
      </c>
      <c r="V64" s="63">
        <v>2720036.7</v>
      </c>
      <c r="W64" s="30"/>
      <c r="X64" s="30" t="s">
        <v>240</v>
      </c>
      <c r="Y64" s="30" t="s">
        <v>3455</v>
      </c>
      <c r="Z64" s="30" t="s">
        <v>3456</v>
      </c>
      <c r="AA64" s="30" t="s">
        <v>2886</v>
      </c>
      <c r="AB64" s="30" t="s">
        <v>2893</v>
      </c>
      <c r="AC64" s="30" t="s">
        <v>2926</v>
      </c>
      <c r="AD64" s="72" t="s">
        <v>2888</v>
      </c>
      <c r="AE64" s="30"/>
      <c r="AF64" s="30"/>
      <c r="AG64" s="1" t="e">
        <f>#REF!+#REF!+#REF!+#REF!</f>
        <v>#REF!</v>
      </c>
      <c r="AH64" s="2" t="e">
        <f>#REF!+#REF!+#REF!+#REF!</f>
        <v>#REF!</v>
      </c>
      <c r="AI64" s="3" t="e">
        <f>#REF!+#REF!+#REF!+#REF!</f>
        <v>#REF!</v>
      </c>
      <c r="AJ64" s="4" t="e">
        <f t="shared" si="0"/>
        <v>#REF!</v>
      </c>
      <c r="AK64" s="30"/>
      <c r="AL64" s="30"/>
      <c r="AM64" s="30"/>
      <c r="AN64" s="30"/>
      <c r="AO64" s="30"/>
      <c r="AP64" s="30"/>
      <c r="AQ64" s="30"/>
      <c r="AR64" s="30"/>
      <c r="AS64" s="30"/>
      <c r="AT64" s="30"/>
      <c r="AU64" s="30"/>
      <c r="AV64" s="30"/>
      <c r="AW64" s="30"/>
    </row>
    <row r="65" spans="1:49" ht="218.25" customHeight="1">
      <c r="A65" s="21" t="s">
        <v>154</v>
      </c>
      <c r="B65" s="30"/>
      <c r="C65" s="30" t="s">
        <v>155</v>
      </c>
      <c r="D65" s="30" t="s">
        <v>156</v>
      </c>
      <c r="E65" s="30" t="s">
        <v>157</v>
      </c>
      <c r="F65" s="34">
        <v>38426</v>
      </c>
      <c r="G65" s="35">
        <v>38777</v>
      </c>
      <c r="H65" s="36" t="s">
        <v>158</v>
      </c>
      <c r="I65" s="25">
        <v>0</v>
      </c>
      <c r="J65" s="25">
        <v>0</v>
      </c>
      <c r="K65" s="57" t="s">
        <v>3348</v>
      </c>
      <c r="L65" s="57" t="s">
        <v>3332</v>
      </c>
      <c r="M65" s="25">
        <v>0</v>
      </c>
      <c r="N65" s="37" t="s">
        <v>3040</v>
      </c>
      <c r="O65" s="30" t="s">
        <v>51</v>
      </c>
      <c r="P65" s="30"/>
      <c r="Q65" s="30"/>
      <c r="R65" s="30"/>
      <c r="S65" s="30"/>
      <c r="T65" s="30"/>
      <c r="U65" s="75" t="s">
        <v>2744</v>
      </c>
      <c r="V65" s="63">
        <v>892517</v>
      </c>
      <c r="W65" s="30"/>
      <c r="X65" s="30"/>
      <c r="Y65" s="30" t="s">
        <v>3465</v>
      </c>
      <c r="Z65" s="30" t="s">
        <v>3466</v>
      </c>
      <c r="AA65" s="30" t="s">
        <v>2886</v>
      </c>
      <c r="AB65" s="30"/>
      <c r="AC65" s="30"/>
      <c r="AD65" s="72" t="s">
        <v>2888</v>
      </c>
      <c r="AE65" s="30"/>
      <c r="AF65" s="30"/>
      <c r="AG65" s="1" t="e">
        <f>#REF!</f>
        <v>#REF!</v>
      </c>
      <c r="AH65" s="2" t="e">
        <f>#REF!</f>
        <v>#REF!</v>
      </c>
      <c r="AI65" s="3" t="e">
        <f>#REF!</f>
        <v>#REF!</v>
      </c>
      <c r="AJ65" s="4" t="e">
        <f t="shared" si="0"/>
        <v>#REF!</v>
      </c>
      <c r="AK65" s="30"/>
      <c r="AL65" s="30"/>
      <c r="AM65" s="30"/>
      <c r="AN65" s="30"/>
      <c r="AO65" s="30"/>
      <c r="AP65" s="30"/>
      <c r="AQ65" s="30"/>
      <c r="AR65" s="30"/>
      <c r="AS65" s="30"/>
      <c r="AT65" s="30"/>
      <c r="AU65" s="30"/>
      <c r="AV65" s="30"/>
      <c r="AW65" s="30"/>
    </row>
    <row r="66" spans="1:49" ht="189">
      <c r="A66" s="21" t="s">
        <v>148</v>
      </c>
      <c r="B66" s="30"/>
      <c r="C66" s="30" t="s">
        <v>149</v>
      </c>
      <c r="D66" s="30" t="s">
        <v>150</v>
      </c>
      <c r="E66" s="30" t="s">
        <v>151</v>
      </c>
      <c r="F66" s="34">
        <v>38455</v>
      </c>
      <c r="G66" s="35">
        <v>38820</v>
      </c>
      <c r="H66" s="36" t="s">
        <v>152</v>
      </c>
      <c r="I66" s="25">
        <v>0</v>
      </c>
      <c r="J66" s="25">
        <v>0</v>
      </c>
      <c r="K66" s="57" t="s">
        <v>3348</v>
      </c>
      <c r="L66" s="57" t="s">
        <v>3332</v>
      </c>
      <c r="M66" s="25">
        <v>0</v>
      </c>
      <c r="N66" s="37" t="s">
        <v>3039</v>
      </c>
      <c r="O66" s="30" t="s">
        <v>51</v>
      </c>
      <c r="P66" s="30"/>
      <c r="Q66" s="30"/>
      <c r="R66" s="30"/>
      <c r="S66" s="30"/>
      <c r="T66" s="30"/>
      <c r="U66" s="75" t="s">
        <v>2744</v>
      </c>
      <c r="V66" s="63">
        <v>5597186</v>
      </c>
      <c r="W66" s="30"/>
      <c r="X66" s="30" t="s">
        <v>153</v>
      </c>
      <c r="Y66" s="30" t="s">
        <v>3461</v>
      </c>
      <c r="Z66" s="30" t="s">
        <v>3462</v>
      </c>
      <c r="AA66" s="30" t="s">
        <v>2886</v>
      </c>
      <c r="AB66" s="30" t="s">
        <v>2916</v>
      </c>
      <c r="AC66" s="30"/>
      <c r="AD66" s="72" t="s">
        <v>2888</v>
      </c>
      <c r="AE66" s="30"/>
      <c r="AF66" s="30"/>
      <c r="AG66" s="1" t="e">
        <f>#REF!+#REF!</f>
        <v>#REF!</v>
      </c>
      <c r="AH66" s="2" t="e">
        <f>#REF!+#REF!</f>
        <v>#REF!</v>
      </c>
      <c r="AI66" s="3" t="e">
        <f>#REF!+#REF!</f>
        <v>#REF!</v>
      </c>
      <c r="AJ66" s="4" t="e">
        <f t="shared" si="0"/>
        <v>#REF!</v>
      </c>
      <c r="AK66" s="30"/>
      <c r="AL66" s="30"/>
      <c r="AM66" s="30"/>
      <c r="AN66" s="30"/>
      <c r="AO66" s="30"/>
      <c r="AP66" s="30"/>
      <c r="AQ66" s="30"/>
      <c r="AR66" s="30"/>
      <c r="AS66" s="30"/>
      <c r="AT66" s="30"/>
      <c r="AU66" s="30"/>
      <c r="AV66" s="30"/>
      <c r="AW66" s="30"/>
    </row>
    <row r="67" spans="1:49" ht="141.75">
      <c r="A67" s="21" t="s">
        <v>338</v>
      </c>
      <c r="B67" s="30"/>
      <c r="C67" s="30" t="s">
        <v>339</v>
      </c>
      <c r="D67" s="30" t="s">
        <v>340</v>
      </c>
      <c r="E67" s="30" t="s">
        <v>341</v>
      </c>
      <c r="F67" s="34">
        <v>38518</v>
      </c>
      <c r="G67" s="35">
        <v>38852</v>
      </c>
      <c r="H67" s="36" t="s">
        <v>2829</v>
      </c>
      <c r="I67" s="25">
        <v>0</v>
      </c>
      <c r="J67" s="25">
        <v>0</v>
      </c>
      <c r="K67" s="57" t="s">
        <v>3348</v>
      </c>
      <c r="L67" s="57" t="s">
        <v>3332</v>
      </c>
      <c r="M67" s="25">
        <v>0</v>
      </c>
      <c r="N67" s="37" t="s">
        <v>3068</v>
      </c>
      <c r="O67" s="30" t="s">
        <v>51</v>
      </c>
      <c r="P67" s="30"/>
      <c r="Q67" s="30"/>
      <c r="R67" s="30"/>
      <c r="S67" s="30"/>
      <c r="T67" s="30"/>
      <c r="U67" s="75" t="s">
        <v>2743</v>
      </c>
      <c r="V67" s="63">
        <v>598552</v>
      </c>
      <c r="W67" s="30"/>
      <c r="X67" s="30" t="s">
        <v>342</v>
      </c>
      <c r="Y67" s="30" t="s">
        <v>3467</v>
      </c>
      <c r="Z67" s="30" t="s">
        <v>3468</v>
      </c>
      <c r="AA67" s="30" t="s">
        <v>2886</v>
      </c>
      <c r="AB67" s="30"/>
      <c r="AC67" s="30"/>
      <c r="AD67" s="72" t="s">
        <v>2888</v>
      </c>
      <c r="AE67" s="30"/>
      <c r="AF67" s="30"/>
      <c r="AG67" s="1" t="e">
        <f>#REF!</f>
        <v>#REF!</v>
      </c>
      <c r="AH67" s="2" t="e">
        <f>#REF!</f>
        <v>#REF!</v>
      </c>
      <c r="AI67" s="3" t="e">
        <f>#REF!</f>
        <v>#REF!</v>
      </c>
      <c r="AJ67" s="4" t="e">
        <f t="shared" si="0"/>
        <v>#REF!</v>
      </c>
      <c r="AK67" s="30"/>
      <c r="AL67" s="30"/>
      <c r="AM67" s="30"/>
      <c r="AN67" s="30"/>
      <c r="AO67" s="30"/>
      <c r="AP67" s="30"/>
      <c r="AQ67" s="30"/>
      <c r="AR67" s="30"/>
      <c r="AS67" s="30"/>
      <c r="AT67" s="30"/>
      <c r="AU67" s="30"/>
      <c r="AV67" s="30"/>
      <c r="AW67" s="30"/>
    </row>
    <row r="68" spans="1:49" ht="220.5">
      <c r="A68" s="21" t="s">
        <v>229</v>
      </c>
      <c r="B68" s="30"/>
      <c r="C68" s="30" t="s">
        <v>230</v>
      </c>
      <c r="D68" s="30" t="s">
        <v>231</v>
      </c>
      <c r="E68" s="30" t="s">
        <v>232</v>
      </c>
      <c r="F68" s="34">
        <v>38579</v>
      </c>
      <c r="G68" s="35">
        <v>38858</v>
      </c>
      <c r="H68" s="36" t="s">
        <v>233</v>
      </c>
      <c r="I68" s="25" t="s">
        <v>3341</v>
      </c>
      <c r="J68" s="25" t="s">
        <v>3334</v>
      </c>
      <c r="K68" s="57" t="s">
        <v>3348</v>
      </c>
      <c r="L68" s="57" t="s">
        <v>3331</v>
      </c>
      <c r="M68" s="25">
        <v>0</v>
      </c>
      <c r="N68" s="37" t="s">
        <v>3051</v>
      </c>
      <c r="O68" s="30" t="s">
        <v>51</v>
      </c>
      <c r="P68" s="30"/>
      <c r="Q68" s="30"/>
      <c r="R68" s="30"/>
      <c r="S68" s="30"/>
      <c r="T68" s="30"/>
      <c r="U68" s="75" t="s">
        <v>2745</v>
      </c>
      <c r="V68" s="63">
        <v>3473396</v>
      </c>
      <c r="W68" s="30"/>
      <c r="X68" s="30" t="s">
        <v>234</v>
      </c>
      <c r="Y68" s="30" t="s">
        <v>3463</v>
      </c>
      <c r="Z68" s="30" t="s">
        <v>3464</v>
      </c>
      <c r="AA68" s="30" t="s">
        <v>2911</v>
      </c>
      <c r="AB68" s="30" t="s">
        <v>2925</v>
      </c>
      <c r="AC68" s="30" t="s">
        <v>233</v>
      </c>
      <c r="AD68" s="72" t="s">
        <v>2888</v>
      </c>
      <c r="AE68" s="30"/>
      <c r="AF68" s="30"/>
      <c r="AG68" s="1" t="e">
        <f>#REF!+#REF!+#REF!</f>
        <v>#REF!</v>
      </c>
      <c r="AH68" s="2" t="e">
        <f>#REF!+#REF!+#REF!</f>
        <v>#REF!</v>
      </c>
      <c r="AI68" s="3" t="e">
        <f>#REF!+#REF!+#REF!</f>
        <v>#REF!</v>
      </c>
      <c r="AJ68" s="4" t="e">
        <f t="shared" si="0"/>
        <v>#REF!</v>
      </c>
      <c r="AK68" s="30"/>
      <c r="AL68" s="30"/>
      <c r="AM68" s="30"/>
      <c r="AN68" s="30"/>
      <c r="AO68" s="30"/>
      <c r="AP68" s="30"/>
      <c r="AQ68" s="30"/>
      <c r="AR68" s="30"/>
      <c r="AS68" s="30"/>
      <c r="AT68" s="30"/>
      <c r="AU68" s="30"/>
      <c r="AV68" s="30"/>
      <c r="AW68" s="30"/>
    </row>
    <row r="69" spans="1:49" ht="126">
      <c r="A69" s="21" t="s">
        <v>369</v>
      </c>
      <c r="B69" s="30"/>
      <c r="C69" s="30" t="s">
        <v>370</v>
      </c>
      <c r="D69" s="30" t="s">
        <v>371</v>
      </c>
      <c r="E69" s="30" t="s">
        <v>372</v>
      </c>
      <c r="F69" s="34">
        <v>38498</v>
      </c>
      <c r="G69" s="35">
        <v>38862</v>
      </c>
      <c r="H69" s="36" t="s">
        <v>373</v>
      </c>
      <c r="I69" s="25">
        <v>0</v>
      </c>
      <c r="J69" s="25" t="s">
        <v>3372</v>
      </c>
      <c r="K69" s="57" t="s">
        <v>3348</v>
      </c>
      <c r="L69" s="57" t="s">
        <v>3331</v>
      </c>
      <c r="M69" s="25" t="s">
        <v>3355</v>
      </c>
      <c r="N69" s="37" t="s">
        <v>3072</v>
      </c>
      <c r="O69" s="30" t="s">
        <v>51</v>
      </c>
      <c r="P69" s="30"/>
      <c r="Q69" s="30"/>
      <c r="R69" s="30"/>
      <c r="S69" s="30"/>
      <c r="T69" s="30"/>
      <c r="U69" s="75" t="s">
        <v>2745</v>
      </c>
      <c r="V69" s="63">
        <v>969335</v>
      </c>
      <c r="W69" s="30"/>
      <c r="X69" s="30" t="s">
        <v>305</v>
      </c>
      <c r="Y69" s="30" t="s">
        <v>3447</v>
      </c>
      <c r="Z69" s="30" t="s">
        <v>3448</v>
      </c>
      <c r="AA69" s="30" t="s">
        <v>2886</v>
      </c>
      <c r="AB69" s="30" t="s">
        <v>2894</v>
      </c>
      <c r="AC69" s="30" t="s">
        <v>2932</v>
      </c>
      <c r="AD69" s="72" t="s">
        <v>2888</v>
      </c>
      <c r="AE69" s="30"/>
      <c r="AF69" s="30"/>
      <c r="AG69" s="1" t="e">
        <f>#REF!+#REF!+#REF!</f>
        <v>#REF!</v>
      </c>
      <c r="AH69" s="2" t="e">
        <f>#REF!+#REF!+#REF!</f>
        <v>#REF!</v>
      </c>
      <c r="AI69" s="3" t="e">
        <f>#REF!+#REF!+#REF!</f>
        <v>#REF!</v>
      </c>
      <c r="AJ69" s="4" t="e">
        <f t="shared" si="0"/>
        <v>#REF!</v>
      </c>
      <c r="AK69" s="30"/>
      <c r="AL69" s="30"/>
      <c r="AM69" s="30"/>
      <c r="AN69" s="30"/>
      <c r="AO69" s="30"/>
      <c r="AP69" s="30"/>
      <c r="AQ69" s="30"/>
      <c r="AR69" s="30"/>
      <c r="AS69" s="30"/>
      <c r="AT69" s="30"/>
      <c r="AU69" s="30"/>
      <c r="AV69" s="30"/>
      <c r="AW69" s="30"/>
    </row>
    <row r="70" spans="1:49" ht="157.5">
      <c r="A70" s="21" t="s">
        <v>184</v>
      </c>
      <c r="B70" s="30"/>
      <c r="C70" s="30" t="s">
        <v>185</v>
      </c>
      <c r="D70" s="30" t="s">
        <v>186</v>
      </c>
      <c r="E70" s="30" t="s">
        <v>187</v>
      </c>
      <c r="F70" s="34">
        <v>38209</v>
      </c>
      <c r="G70" s="35">
        <v>38868</v>
      </c>
      <c r="H70" s="36" t="s">
        <v>188</v>
      </c>
      <c r="I70" s="25" t="s">
        <v>3365</v>
      </c>
      <c r="J70" s="25">
        <v>0</v>
      </c>
      <c r="K70" s="57" t="s">
        <v>3348</v>
      </c>
      <c r="L70" s="57" t="s">
        <v>3331</v>
      </c>
      <c r="M70" s="25">
        <v>0</v>
      </c>
      <c r="N70" s="37" t="s">
        <v>3045</v>
      </c>
      <c r="O70" s="30" t="s">
        <v>51</v>
      </c>
      <c r="P70" s="30"/>
      <c r="Q70" s="30"/>
      <c r="R70" s="30"/>
      <c r="S70" s="30"/>
      <c r="T70" s="30"/>
      <c r="U70" s="75" t="s">
        <v>2755</v>
      </c>
      <c r="V70" s="63">
        <v>1000000</v>
      </c>
      <c r="W70" s="30"/>
      <c r="X70" s="30" t="s">
        <v>189</v>
      </c>
      <c r="Y70" s="30" t="s">
        <v>3449</v>
      </c>
      <c r="Z70" s="30" t="s">
        <v>3450</v>
      </c>
      <c r="AA70" s="30" t="s">
        <v>2886</v>
      </c>
      <c r="AB70" s="30" t="s">
        <v>2888</v>
      </c>
      <c r="AC70" s="30"/>
      <c r="AD70" s="72" t="s">
        <v>2888</v>
      </c>
      <c r="AE70" s="30"/>
      <c r="AF70" s="30"/>
      <c r="AG70" s="1" t="e">
        <f>#REF!+#REF!</f>
        <v>#REF!</v>
      </c>
      <c r="AH70" s="2" t="e">
        <f>#REF!+#REF!</f>
        <v>#REF!</v>
      </c>
      <c r="AI70" s="3" t="e">
        <f>#REF!+#REF!</f>
        <v>#REF!</v>
      </c>
      <c r="AJ70" s="4" t="e">
        <f t="shared" si="0"/>
        <v>#REF!</v>
      </c>
      <c r="AK70" s="30"/>
      <c r="AL70" s="30"/>
      <c r="AM70" s="30"/>
      <c r="AN70" s="30"/>
      <c r="AO70" s="30"/>
      <c r="AP70" s="30"/>
      <c r="AQ70" s="30"/>
      <c r="AR70" s="30"/>
      <c r="AS70" s="30"/>
      <c r="AT70" s="30"/>
      <c r="AU70" s="30"/>
      <c r="AV70" s="30"/>
      <c r="AW70" s="30"/>
    </row>
    <row r="71" spans="1:49" ht="157.5">
      <c r="A71" s="21" t="s">
        <v>267</v>
      </c>
      <c r="B71" s="30"/>
      <c r="C71" s="30" t="s">
        <v>268</v>
      </c>
      <c r="D71" s="30" t="s">
        <v>269</v>
      </c>
      <c r="E71" s="30" t="s">
        <v>270</v>
      </c>
      <c r="F71" s="34">
        <v>38518</v>
      </c>
      <c r="G71" s="35">
        <v>38874</v>
      </c>
      <c r="H71" s="36" t="s">
        <v>271</v>
      </c>
      <c r="I71" s="25" t="s">
        <v>3367</v>
      </c>
      <c r="J71" s="25">
        <v>0</v>
      </c>
      <c r="K71" s="57" t="s">
        <v>3348</v>
      </c>
      <c r="L71" s="57" t="s">
        <v>3336</v>
      </c>
      <c r="M71" s="25" t="s">
        <v>3368</v>
      </c>
      <c r="N71" s="37" t="s">
        <v>3056</v>
      </c>
      <c r="O71" s="30" t="s">
        <v>51</v>
      </c>
      <c r="P71" s="30"/>
      <c r="Q71" s="30"/>
      <c r="R71" s="30"/>
      <c r="S71" s="30"/>
      <c r="T71" s="30"/>
      <c r="U71" s="75" t="s">
        <v>2745</v>
      </c>
      <c r="V71" s="63">
        <v>484647.67</v>
      </c>
      <c r="W71" s="30"/>
      <c r="X71" s="30" t="s">
        <v>141</v>
      </c>
      <c r="Y71" s="30" t="s">
        <v>3477</v>
      </c>
      <c r="Z71" s="30" t="s">
        <v>3478</v>
      </c>
      <c r="AA71" s="30" t="s">
        <v>2911</v>
      </c>
      <c r="AB71" s="30" t="s">
        <v>2919</v>
      </c>
      <c r="AC71" s="30"/>
      <c r="AD71" s="72" t="s">
        <v>2888</v>
      </c>
      <c r="AE71" s="30"/>
      <c r="AF71" s="30"/>
      <c r="AG71" s="1" t="e">
        <f>#REF!+#REF!</f>
        <v>#REF!</v>
      </c>
      <c r="AH71" s="2" t="e">
        <f>#REF!+#REF!</f>
        <v>#REF!</v>
      </c>
      <c r="AI71" s="3" t="e">
        <f>#REF!+#REF!</f>
        <v>#REF!</v>
      </c>
      <c r="AJ71" s="4" t="e">
        <f t="shared" ref="AJ71:AJ134" si="1">SUM(AG71:AI71)</f>
        <v>#REF!</v>
      </c>
      <c r="AK71" s="30"/>
      <c r="AL71" s="30"/>
      <c r="AM71" s="30"/>
      <c r="AN71" s="30"/>
      <c r="AO71" s="30"/>
      <c r="AP71" s="30"/>
      <c r="AQ71" s="30"/>
      <c r="AR71" s="30"/>
      <c r="AS71" s="30"/>
      <c r="AT71" s="30"/>
      <c r="AU71" s="30"/>
      <c r="AV71" s="30"/>
      <c r="AW71" s="30"/>
    </row>
    <row r="72" spans="1:49" ht="205.5" customHeight="1">
      <c r="A72" s="21" t="s">
        <v>283</v>
      </c>
      <c r="B72" s="30"/>
      <c r="C72" s="30" t="s">
        <v>284</v>
      </c>
      <c r="D72" s="30" t="s">
        <v>285</v>
      </c>
      <c r="E72" s="30" t="s">
        <v>286</v>
      </c>
      <c r="F72" s="34">
        <v>38473</v>
      </c>
      <c r="G72" s="35">
        <v>38889</v>
      </c>
      <c r="H72" s="36"/>
      <c r="I72" s="25">
        <v>0</v>
      </c>
      <c r="J72" s="25">
        <v>0</v>
      </c>
      <c r="K72" s="57" t="s">
        <v>3348</v>
      </c>
      <c r="L72" s="57" t="s">
        <v>3328</v>
      </c>
      <c r="M72" s="25" t="s">
        <v>3337</v>
      </c>
      <c r="N72" s="37" t="s">
        <v>3060</v>
      </c>
      <c r="O72" s="30" t="s">
        <v>51</v>
      </c>
      <c r="P72" s="30"/>
      <c r="Q72" s="30"/>
      <c r="R72" s="30"/>
      <c r="S72" s="30"/>
      <c r="T72" s="30"/>
      <c r="U72" s="75" t="s">
        <v>2743</v>
      </c>
      <c r="V72" s="63">
        <v>310000</v>
      </c>
      <c r="W72" s="30"/>
      <c r="X72" s="30" t="s">
        <v>287</v>
      </c>
      <c r="Y72" s="30" t="s">
        <v>3467</v>
      </c>
      <c r="Z72" s="30" t="s">
        <v>3468</v>
      </c>
      <c r="AA72" s="30" t="s">
        <v>2888</v>
      </c>
      <c r="AB72" s="80" t="s">
        <v>3437</v>
      </c>
      <c r="AC72" s="30"/>
      <c r="AD72" s="72" t="s">
        <v>2888</v>
      </c>
      <c r="AE72" s="30"/>
      <c r="AF72" s="30"/>
      <c r="AG72" s="1" t="e">
        <f>#REF!+#REF!+#REF!</f>
        <v>#REF!</v>
      </c>
      <c r="AH72" s="2" t="e">
        <f>#REF!+#REF!+#REF!</f>
        <v>#REF!</v>
      </c>
      <c r="AI72" s="3" t="e">
        <f>#REF!+#REF!+#REF!</f>
        <v>#REF!</v>
      </c>
      <c r="AJ72" s="4" t="e">
        <f t="shared" si="1"/>
        <v>#REF!</v>
      </c>
      <c r="AK72" s="30"/>
      <c r="AL72" s="30"/>
      <c r="AM72" s="30"/>
      <c r="AN72" s="30"/>
      <c r="AO72" s="30"/>
      <c r="AP72" s="30"/>
      <c r="AQ72" s="30"/>
      <c r="AR72" s="30"/>
      <c r="AS72" s="30"/>
      <c r="AT72" s="30"/>
      <c r="AU72" s="30"/>
      <c r="AV72" s="30"/>
      <c r="AW72" s="30"/>
    </row>
    <row r="73" spans="1:49" ht="205.5" customHeight="1">
      <c r="A73" s="21" t="s">
        <v>507</v>
      </c>
      <c r="B73" s="30"/>
      <c r="C73" s="30" t="s">
        <v>508</v>
      </c>
      <c r="D73" s="30" t="s">
        <v>509</v>
      </c>
      <c r="E73" s="30" t="s">
        <v>510</v>
      </c>
      <c r="F73" s="34">
        <v>38527</v>
      </c>
      <c r="G73" s="35">
        <v>38891</v>
      </c>
      <c r="H73" s="36" t="s">
        <v>511</v>
      </c>
      <c r="I73" s="25"/>
      <c r="J73" s="25"/>
      <c r="K73" s="57"/>
      <c r="L73" s="57"/>
      <c r="M73" s="25"/>
      <c r="N73" s="77" t="s">
        <v>3088</v>
      </c>
      <c r="O73" s="30" t="s">
        <v>51</v>
      </c>
      <c r="P73" s="30"/>
      <c r="Q73" s="30"/>
      <c r="R73" s="30"/>
      <c r="S73" s="30"/>
      <c r="T73" s="30"/>
      <c r="U73" s="75" t="s">
        <v>2754</v>
      </c>
      <c r="V73" s="63">
        <v>0</v>
      </c>
      <c r="W73" s="30"/>
      <c r="X73" s="30"/>
      <c r="Y73" s="30" t="s">
        <v>3465</v>
      </c>
      <c r="Z73" s="30" t="s">
        <v>3466</v>
      </c>
      <c r="AA73" s="30"/>
      <c r="AB73" s="30"/>
      <c r="AC73" s="30"/>
      <c r="AD73" s="72" t="s">
        <v>2888</v>
      </c>
      <c r="AE73" s="30"/>
      <c r="AF73" s="30"/>
      <c r="AG73" s="1"/>
      <c r="AH73" s="2"/>
      <c r="AI73" s="3"/>
      <c r="AJ73" s="4">
        <f t="shared" si="1"/>
        <v>0</v>
      </c>
      <c r="AK73" s="30"/>
      <c r="AL73" s="30"/>
      <c r="AM73" s="30"/>
      <c r="AN73" s="30"/>
      <c r="AO73" s="30"/>
      <c r="AP73" s="30"/>
      <c r="AQ73" s="30"/>
      <c r="AR73" s="30"/>
      <c r="AS73" s="30"/>
      <c r="AT73" s="30"/>
      <c r="AU73" s="30"/>
      <c r="AV73" s="30"/>
      <c r="AW73" s="30"/>
    </row>
    <row r="74" spans="1:49" ht="205.5" customHeight="1">
      <c r="A74" s="21" t="s">
        <v>512</v>
      </c>
      <c r="B74" s="30"/>
      <c r="C74" s="30" t="s">
        <v>513</v>
      </c>
      <c r="D74" s="30" t="s">
        <v>514</v>
      </c>
      <c r="E74" s="30" t="s">
        <v>515</v>
      </c>
      <c r="F74" s="34">
        <v>38534</v>
      </c>
      <c r="G74" s="35">
        <v>38898</v>
      </c>
      <c r="H74" s="36"/>
      <c r="I74" s="25"/>
      <c r="J74" s="25"/>
      <c r="K74" s="57"/>
      <c r="L74" s="57"/>
      <c r="M74" s="25"/>
      <c r="N74" s="42"/>
      <c r="O74" s="30" t="s">
        <v>51</v>
      </c>
      <c r="P74" s="30"/>
      <c r="Q74" s="30"/>
      <c r="R74" s="30"/>
      <c r="S74" s="30"/>
      <c r="T74" s="30"/>
      <c r="U74" s="75" t="s">
        <v>2754</v>
      </c>
      <c r="V74" s="63">
        <v>10186600</v>
      </c>
      <c r="W74" s="30"/>
      <c r="X74" s="30"/>
      <c r="Y74" s="30" t="s">
        <v>3465</v>
      </c>
      <c r="Z74" s="30" t="s">
        <v>3466</v>
      </c>
      <c r="AA74" s="30" t="s">
        <v>2886</v>
      </c>
      <c r="AB74" s="30"/>
      <c r="AC74" s="30"/>
      <c r="AD74" s="72" t="s">
        <v>2888</v>
      </c>
      <c r="AE74" s="30"/>
      <c r="AF74" s="30"/>
      <c r="AG74" s="1" t="e">
        <f>#REF!+#REF!+#REF!</f>
        <v>#REF!</v>
      </c>
      <c r="AH74" s="2" t="e">
        <f>#REF!+#REF!+#REF!</f>
        <v>#REF!</v>
      </c>
      <c r="AI74" s="3" t="e">
        <f>#REF!+#REF!+#REF!</f>
        <v>#REF!</v>
      </c>
      <c r="AJ74" s="4" t="e">
        <f t="shared" si="1"/>
        <v>#REF!</v>
      </c>
      <c r="AK74" s="30"/>
      <c r="AL74" s="30"/>
      <c r="AM74" s="30"/>
      <c r="AN74" s="30"/>
      <c r="AO74" s="30"/>
      <c r="AP74" s="30"/>
      <c r="AQ74" s="30"/>
      <c r="AR74" s="30"/>
      <c r="AS74" s="30"/>
      <c r="AT74" s="30"/>
      <c r="AU74" s="30"/>
      <c r="AV74" s="30"/>
      <c r="AW74" s="30"/>
    </row>
    <row r="75" spans="1:49" ht="205.5" customHeight="1">
      <c r="A75" s="21" t="s">
        <v>214</v>
      </c>
      <c r="B75" s="30"/>
      <c r="C75" s="30" t="s">
        <v>215</v>
      </c>
      <c r="D75" s="30" t="s">
        <v>216</v>
      </c>
      <c r="E75" s="30" t="s">
        <v>3568</v>
      </c>
      <c r="F75" s="34">
        <v>38546</v>
      </c>
      <c r="G75" s="35">
        <v>38911</v>
      </c>
      <c r="H75" s="36" t="s">
        <v>217</v>
      </c>
      <c r="I75" s="25"/>
      <c r="J75" s="25"/>
      <c r="K75" s="57"/>
      <c r="L75" s="57"/>
      <c r="M75" s="25"/>
      <c r="N75" s="37" t="s">
        <v>3049</v>
      </c>
      <c r="O75" s="30" t="s">
        <v>51</v>
      </c>
      <c r="P75" s="30"/>
      <c r="Q75" s="30"/>
      <c r="R75" s="30"/>
      <c r="S75" s="30"/>
      <c r="T75" s="30"/>
      <c r="U75" s="75" t="s">
        <v>2754</v>
      </c>
      <c r="V75" s="63">
        <v>1620800</v>
      </c>
      <c r="W75" s="30"/>
      <c r="X75" s="30" t="s">
        <v>218</v>
      </c>
      <c r="Y75" s="30" t="s">
        <v>3457</v>
      </c>
      <c r="Z75" s="30" t="s">
        <v>3458</v>
      </c>
      <c r="AA75" s="30" t="s">
        <v>2888</v>
      </c>
      <c r="AB75" s="30" t="s">
        <v>2916</v>
      </c>
      <c r="AC75" s="30" t="s">
        <v>2924</v>
      </c>
      <c r="AD75" s="72" t="s">
        <v>2888</v>
      </c>
      <c r="AE75" s="30"/>
      <c r="AF75" s="30"/>
      <c r="AG75" s="1" t="e">
        <f>#REF!+#REF!+#REF!</f>
        <v>#REF!</v>
      </c>
      <c r="AH75" s="2" t="e">
        <f>#REF!+#REF!+#REF!</f>
        <v>#REF!</v>
      </c>
      <c r="AI75" s="3" t="e">
        <f>#REF!+#REF!+#REF!</f>
        <v>#REF!</v>
      </c>
      <c r="AJ75" s="4" t="e">
        <f t="shared" si="1"/>
        <v>#REF!</v>
      </c>
      <c r="AK75" s="30"/>
      <c r="AL75" s="30"/>
      <c r="AM75" s="30"/>
      <c r="AN75" s="30"/>
      <c r="AO75" s="30"/>
      <c r="AP75" s="30"/>
      <c r="AQ75" s="30"/>
      <c r="AR75" s="30"/>
      <c r="AS75" s="30"/>
      <c r="AT75" s="30"/>
      <c r="AU75" s="30"/>
      <c r="AV75" s="30"/>
      <c r="AW75" s="30"/>
    </row>
    <row r="76" spans="1:49" ht="110.25">
      <c r="A76" s="21" t="s">
        <v>395</v>
      </c>
      <c r="B76" s="30"/>
      <c r="C76" s="30" t="s">
        <v>396</v>
      </c>
      <c r="D76" s="30" t="s">
        <v>397</v>
      </c>
      <c r="E76" s="30" t="s">
        <v>398</v>
      </c>
      <c r="F76" s="34">
        <v>38691</v>
      </c>
      <c r="G76" s="35">
        <v>38913</v>
      </c>
      <c r="H76" s="36"/>
      <c r="I76" s="25"/>
      <c r="J76" s="25"/>
      <c r="K76" s="57"/>
      <c r="L76" s="57"/>
      <c r="M76" s="25"/>
      <c r="N76" s="37" t="s">
        <v>3075</v>
      </c>
      <c r="O76" s="30" t="s">
        <v>51</v>
      </c>
      <c r="P76" s="30"/>
      <c r="Q76" s="30"/>
      <c r="R76" s="30"/>
      <c r="S76" s="30"/>
      <c r="T76" s="30"/>
      <c r="U76" s="75" t="s">
        <v>2752</v>
      </c>
      <c r="V76" s="63">
        <v>100000</v>
      </c>
      <c r="W76" s="30"/>
      <c r="X76" s="30"/>
      <c r="Y76" s="30" t="s">
        <v>3455</v>
      </c>
      <c r="Z76" s="30" t="s">
        <v>3456</v>
      </c>
      <c r="AA76" s="30" t="s">
        <v>2888</v>
      </c>
      <c r="AB76" s="30"/>
      <c r="AC76" s="30"/>
      <c r="AD76" s="72" t="s">
        <v>2888</v>
      </c>
      <c r="AE76" s="30"/>
      <c r="AF76" s="30"/>
      <c r="AG76" s="1" t="e">
        <f>#REF!</f>
        <v>#REF!</v>
      </c>
      <c r="AH76" s="2" t="e">
        <f>#REF!</f>
        <v>#REF!</v>
      </c>
      <c r="AI76" s="3" t="e">
        <f>#REF!</f>
        <v>#REF!</v>
      </c>
      <c r="AJ76" s="4" t="e">
        <f t="shared" si="1"/>
        <v>#REF!</v>
      </c>
      <c r="AK76" s="30"/>
      <c r="AL76" s="30"/>
      <c r="AM76" s="30"/>
      <c r="AN76" s="30"/>
      <c r="AO76" s="30"/>
      <c r="AP76" s="30"/>
      <c r="AQ76" s="30"/>
      <c r="AR76" s="30"/>
      <c r="AS76" s="30"/>
      <c r="AT76" s="30"/>
      <c r="AU76" s="30"/>
      <c r="AV76" s="30"/>
      <c r="AW76" s="30"/>
    </row>
    <row r="77" spans="1:49" ht="314.25" customHeight="1">
      <c r="A77" s="21" t="s">
        <v>272</v>
      </c>
      <c r="B77" s="30"/>
      <c r="C77" s="30" t="s">
        <v>273</v>
      </c>
      <c r="D77" s="30" t="s">
        <v>274</v>
      </c>
      <c r="E77" s="30" t="s">
        <v>275</v>
      </c>
      <c r="F77" s="34">
        <v>38487</v>
      </c>
      <c r="G77" s="35">
        <v>38928</v>
      </c>
      <c r="H77" s="36" t="s">
        <v>276</v>
      </c>
      <c r="I77" s="25">
        <v>0</v>
      </c>
      <c r="J77" s="25" t="s">
        <v>3334</v>
      </c>
      <c r="K77" s="57" t="s">
        <v>3348</v>
      </c>
      <c r="L77" s="57" t="s">
        <v>3331</v>
      </c>
      <c r="M77" s="25">
        <v>0</v>
      </c>
      <c r="N77" s="37" t="s">
        <v>3057</v>
      </c>
      <c r="O77" s="30" t="s">
        <v>51</v>
      </c>
      <c r="P77" s="30"/>
      <c r="Q77" s="30"/>
      <c r="R77" s="30"/>
      <c r="S77" s="30"/>
      <c r="T77" s="30"/>
      <c r="U77" s="75" t="s">
        <v>2745</v>
      </c>
      <c r="V77" s="63">
        <v>1260885</v>
      </c>
      <c r="W77" s="30"/>
      <c r="X77" s="30" t="s">
        <v>277</v>
      </c>
      <c r="Y77" s="30" t="s">
        <v>3463</v>
      </c>
      <c r="Z77" s="30" t="s">
        <v>3464</v>
      </c>
      <c r="AA77" s="30" t="s">
        <v>2911</v>
      </c>
      <c r="AB77" s="30" t="s">
        <v>2893</v>
      </c>
      <c r="AC77" s="30"/>
      <c r="AD77" s="72" t="s">
        <v>2888</v>
      </c>
      <c r="AE77" s="30"/>
      <c r="AF77" s="30"/>
      <c r="AG77" s="1" t="e">
        <f>#REF!+#REF!</f>
        <v>#REF!</v>
      </c>
      <c r="AH77" s="2" t="e">
        <f>#REF!+#REF!</f>
        <v>#REF!</v>
      </c>
      <c r="AI77" s="3" t="e">
        <f>#REF!+#REF!</f>
        <v>#REF!</v>
      </c>
      <c r="AJ77" s="4" t="e">
        <f t="shared" si="1"/>
        <v>#REF!</v>
      </c>
      <c r="AK77" s="30"/>
      <c r="AL77" s="30"/>
      <c r="AM77" s="30"/>
      <c r="AN77" s="30"/>
      <c r="AO77" s="30"/>
      <c r="AP77" s="30"/>
      <c r="AQ77" s="30"/>
      <c r="AR77" s="30"/>
      <c r="AS77" s="30"/>
      <c r="AT77" s="30"/>
      <c r="AU77" s="30"/>
      <c r="AV77" s="30"/>
      <c r="AW77" s="30"/>
    </row>
    <row r="78" spans="1:49" ht="141.75">
      <c r="A78" s="21" t="s">
        <v>443</v>
      </c>
      <c r="B78" s="30"/>
      <c r="C78" s="30" t="s">
        <v>444</v>
      </c>
      <c r="D78" s="30" t="s">
        <v>445</v>
      </c>
      <c r="E78" s="30" t="s">
        <v>446</v>
      </c>
      <c r="F78" s="34">
        <v>38749</v>
      </c>
      <c r="G78" s="35">
        <v>38929</v>
      </c>
      <c r="H78" s="36" t="s">
        <v>447</v>
      </c>
      <c r="I78" s="25">
        <v>0</v>
      </c>
      <c r="J78" s="25">
        <v>0</v>
      </c>
      <c r="K78" s="57" t="s">
        <v>3348</v>
      </c>
      <c r="L78" s="57" t="s">
        <v>3332</v>
      </c>
      <c r="M78" s="25">
        <v>0</v>
      </c>
      <c r="N78" s="43" t="s">
        <v>3080</v>
      </c>
      <c r="O78" s="30" t="s">
        <v>51</v>
      </c>
      <c r="P78" s="30"/>
      <c r="Q78" s="30"/>
      <c r="R78" s="30"/>
      <c r="S78" s="30"/>
      <c r="T78" s="30"/>
      <c r="U78" s="75" t="s">
        <v>2743</v>
      </c>
      <c r="V78" s="63">
        <v>685000</v>
      </c>
      <c r="W78" s="30"/>
      <c r="X78" s="30" t="s">
        <v>448</v>
      </c>
      <c r="Y78" s="30" t="s">
        <v>3467</v>
      </c>
      <c r="Z78" s="30" t="s">
        <v>3468</v>
      </c>
      <c r="AA78" s="30"/>
      <c r="AB78" s="30" t="s">
        <v>2940</v>
      </c>
      <c r="AC78" s="69" t="s">
        <v>3519</v>
      </c>
      <c r="AD78" s="72" t="s">
        <v>2888</v>
      </c>
      <c r="AE78" s="30"/>
      <c r="AF78" s="30"/>
      <c r="AG78" s="1" t="e">
        <f>#REF!+#REF!+#REF!+#REF!+#REF!</f>
        <v>#REF!</v>
      </c>
      <c r="AH78" s="2" t="e">
        <f>#REF!+#REF!+#REF!+#REF!+#REF!</f>
        <v>#REF!</v>
      </c>
      <c r="AI78" s="3" t="e">
        <f>#REF!+#REF!+#REF!+#REF!+#REF!</f>
        <v>#REF!</v>
      </c>
      <c r="AJ78" s="4" t="e">
        <f t="shared" si="1"/>
        <v>#REF!</v>
      </c>
      <c r="AK78" s="30"/>
      <c r="AL78" s="30"/>
      <c r="AM78" s="30"/>
      <c r="AN78" s="30"/>
      <c r="AO78" s="30"/>
      <c r="AP78" s="30"/>
      <c r="AQ78" s="30"/>
      <c r="AR78" s="30"/>
      <c r="AS78" s="30"/>
      <c r="AT78" s="30"/>
      <c r="AU78" s="30"/>
      <c r="AV78" s="30"/>
      <c r="AW78" s="30"/>
    </row>
    <row r="79" spans="1:49" ht="110.25">
      <c r="A79" s="21" t="s">
        <v>503</v>
      </c>
      <c r="B79" s="30"/>
      <c r="C79" s="30" t="s">
        <v>504</v>
      </c>
      <c r="D79" s="30" t="s">
        <v>505</v>
      </c>
      <c r="E79" s="30" t="s">
        <v>506</v>
      </c>
      <c r="F79" s="34">
        <v>38930</v>
      </c>
      <c r="G79" s="35">
        <v>38949</v>
      </c>
      <c r="H79" s="36"/>
      <c r="I79" s="25"/>
      <c r="J79" s="25"/>
      <c r="K79" s="57"/>
      <c r="L79" s="57"/>
      <c r="M79" s="25"/>
      <c r="N79" s="42"/>
      <c r="O79" s="30" t="s">
        <v>51</v>
      </c>
      <c r="P79" s="30"/>
      <c r="Q79" s="30"/>
      <c r="R79" s="30"/>
      <c r="S79" s="30"/>
      <c r="T79" s="30"/>
      <c r="U79" s="75" t="s">
        <v>2744</v>
      </c>
      <c r="V79" s="63">
        <v>0</v>
      </c>
      <c r="W79" s="30"/>
      <c r="X79" s="30"/>
      <c r="Y79" s="30" t="s">
        <v>3465</v>
      </c>
      <c r="Z79" s="30" t="s">
        <v>3466</v>
      </c>
      <c r="AA79" s="30"/>
      <c r="AB79" s="30"/>
      <c r="AC79" s="30"/>
      <c r="AD79" s="72" t="s">
        <v>2888</v>
      </c>
      <c r="AE79" s="30"/>
      <c r="AF79" s="30"/>
      <c r="AG79" s="1"/>
      <c r="AH79" s="2"/>
      <c r="AI79" s="3"/>
      <c r="AJ79" s="4">
        <f t="shared" si="1"/>
        <v>0</v>
      </c>
      <c r="AK79" s="30"/>
      <c r="AL79" s="30"/>
      <c r="AM79" s="30"/>
      <c r="AN79" s="30"/>
      <c r="AO79" s="30"/>
      <c r="AP79" s="30"/>
      <c r="AQ79" s="30"/>
      <c r="AR79" s="30"/>
      <c r="AS79" s="30"/>
      <c r="AT79" s="30"/>
      <c r="AU79" s="30"/>
      <c r="AV79" s="30"/>
      <c r="AW79" s="30"/>
    </row>
    <row r="80" spans="1:49" ht="157.5">
      <c r="A80" s="21" t="s">
        <v>300</v>
      </c>
      <c r="B80" s="30"/>
      <c r="C80" s="30" t="s">
        <v>301</v>
      </c>
      <c r="D80" s="30" t="s">
        <v>302</v>
      </c>
      <c r="E80" s="30" t="s">
        <v>303</v>
      </c>
      <c r="F80" s="34">
        <v>38806</v>
      </c>
      <c r="G80" s="35">
        <v>38990</v>
      </c>
      <c r="H80" s="36" t="s">
        <v>304</v>
      </c>
      <c r="I80" s="25">
        <v>0</v>
      </c>
      <c r="J80" s="25">
        <v>0</v>
      </c>
      <c r="K80" s="57" t="s">
        <v>3348</v>
      </c>
      <c r="L80" s="57" t="s">
        <v>3332</v>
      </c>
      <c r="M80" s="25">
        <v>0</v>
      </c>
      <c r="N80" s="37" t="s">
        <v>3063</v>
      </c>
      <c r="O80" s="30" t="s">
        <v>51</v>
      </c>
      <c r="P80" s="30"/>
      <c r="Q80" s="30"/>
      <c r="R80" s="30"/>
      <c r="S80" s="30"/>
      <c r="T80" s="30"/>
      <c r="U80" s="75" t="s">
        <v>2745</v>
      </c>
      <c r="V80" s="63">
        <v>267475</v>
      </c>
      <c r="W80" s="30"/>
      <c r="X80" s="30" t="s">
        <v>305</v>
      </c>
      <c r="Y80" s="30" t="s">
        <v>3447</v>
      </c>
      <c r="Z80" s="30" t="s">
        <v>3448</v>
      </c>
      <c r="AA80" s="80" t="s">
        <v>3439</v>
      </c>
      <c r="AB80" s="30" t="s">
        <v>2929</v>
      </c>
      <c r="AC80" s="68">
        <v>0</v>
      </c>
      <c r="AD80" s="72" t="s">
        <v>2888</v>
      </c>
      <c r="AE80" s="30"/>
      <c r="AF80" s="30"/>
      <c r="AG80" s="1" t="e">
        <f>#REF!+#REF!+#REF!+#REF!</f>
        <v>#REF!</v>
      </c>
      <c r="AH80" s="2" t="e">
        <f>#REF!+#REF!+#REF!+#REF!</f>
        <v>#REF!</v>
      </c>
      <c r="AI80" s="3" t="e">
        <f>#REF!+#REF!+#REF!+#REF!</f>
        <v>#REF!</v>
      </c>
      <c r="AJ80" s="4" t="e">
        <f t="shared" si="1"/>
        <v>#REF!</v>
      </c>
      <c r="AK80" s="30"/>
      <c r="AL80" s="30"/>
      <c r="AM80" s="30"/>
      <c r="AN80" s="30"/>
      <c r="AO80" s="30"/>
      <c r="AP80" s="30"/>
      <c r="AQ80" s="30"/>
      <c r="AR80" s="30"/>
      <c r="AS80" s="30"/>
      <c r="AT80" s="30"/>
      <c r="AU80" s="30"/>
      <c r="AV80" s="30"/>
      <c r="AW80" s="30"/>
    </row>
    <row r="81" spans="1:49" ht="141.75">
      <c r="A81" s="21" t="s">
        <v>409</v>
      </c>
      <c r="B81" s="30"/>
      <c r="C81" s="30" t="s">
        <v>410</v>
      </c>
      <c r="D81" s="30" t="s">
        <v>411</v>
      </c>
      <c r="E81" s="30" t="s">
        <v>412</v>
      </c>
      <c r="F81" s="34">
        <v>38626</v>
      </c>
      <c r="G81" s="35">
        <v>38990</v>
      </c>
      <c r="H81" s="36" t="s">
        <v>413</v>
      </c>
      <c r="I81" s="25">
        <v>0</v>
      </c>
      <c r="J81" s="25">
        <v>0</v>
      </c>
      <c r="K81" s="57" t="s">
        <v>3348</v>
      </c>
      <c r="L81" s="57" t="s">
        <v>3357</v>
      </c>
      <c r="M81" s="25">
        <v>0</v>
      </c>
      <c r="N81" s="37" t="s">
        <v>3076</v>
      </c>
      <c r="O81" s="30" t="s">
        <v>51</v>
      </c>
      <c r="P81" s="30"/>
      <c r="Q81" s="30"/>
      <c r="R81" s="30"/>
      <c r="S81" s="30"/>
      <c r="T81" s="30"/>
      <c r="U81" s="75" t="s">
        <v>2747</v>
      </c>
      <c r="V81" s="63">
        <v>259400</v>
      </c>
      <c r="W81" s="30"/>
      <c r="X81" s="30" t="s">
        <v>208</v>
      </c>
      <c r="Y81" s="30" t="s">
        <v>3451</v>
      </c>
      <c r="Z81" s="30" t="s">
        <v>3452</v>
      </c>
      <c r="AA81" s="30" t="s">
        <v>2888</v>
      </c>
      <c r="AB81" s="30" t="s">
        <v>2898</v>
      </c>
      <c r="AC81" s="69" t="s">
        <v>2935</v>
      </c>
      <c r="AD81" s="72" t="s">
        <v>2888</v>
      </c>
      <c r="AE81" s="30"/>
      <c r="AF81" s="30"/>
      <c r="AG81" s="1" t="e">
        <f>#REF!+#REF!+#REF!+#REF!</f>
        <v>#REF!</v>
      </c>
      <c r="AH81" s="2" t="e">
        <f>#REF!+#REF!+#REF!+#REF!</f>
        <v>#REF!</v>
      </c>
      <c r="AI81" s="3" t="e">
        <f>#REF!+#REF!+#REF!+#REF!</f>
        <v>#REF!</v>
      </c>
      <c r="AJ81" s="4" t="e">
        <f t="shared" si="1"/>
        <v>#REF!</v>
      </c>
      <c r="AK81" s="30"/>
      <c r="AL81" s="30"/>
      <c r="AM81" s="30"/>
      <c r="AN81" s="30"/>
      <c r="AO81" s="30"/>
      <c r="AP81" s="30"/>
      <c r="AQ81" s="30"/>
      <c r="AR81" s="30"/>
      <c r="AS81" s="30"/>
      <c r="AT81" s="30"/>
      <c r="AU81" s="30"/>
      <c r="AV81" s="30"/>
      <c r="AW81" s="30"/>
    </row>
    <row r="82" spans="1:49" ht="141.75">
      <c r="A82" s="21" t="s">
        <v>263</v>
      </c>
      <c r="B82" s="30"/>
      <c r="C82" s="30" t="s">
        <v>264</v>
      </c>
      <c r="D82" s="30" t="s">
        <v>265</v>
      </c>
      <c r="E82" s="30" t="s">
        <v>266</v>
      </c>
      <c r="F82" s="34">
        <v>38504</v>
      </c>
      <c r="G82" s="35">
        <v>38991</v>
      </c>
      <c r="H82" s="36"/>
      <c r="I82" s="25" t="s">
        <v>3386</v>
      </c>
      <c r="J82" s="25">
        <v>0</v>
      </c>
      <c r="K82" s="57" t="s">
        <v>3348</v>
      </c>
      <c r="L82" s="57" t="s">
        <v>3328</v>
      </c>
      <c r="M82" s="25" t="s">
        <v>3347</v>
      </c>
      <c r="N82" s="42"/>
      <c r="O82" s="30" t="s">
        <v>51</v>
      </c>
      <c r="P82" s="30"/>
      <c r="Q82" s="30"/>
      <c r="R82" s="30"/>
      <c r="S82" s="30"/>
      <c r="T82" s="30"/>
      <c r="U82" s="75" t="s">
        <v>2755</v>
      </c>
      <c r="V82" s="63">
        <v>0</v>
      </c>
      <c r="W82" s="30"/>
      <c r="X82" s="30"/>
      <c r="Y82" s="30" t="s">
        <v>3475</v>
      </c>
      <c r="Z82" s="30" t="s">
        <v>3476</v>
      </c>
      <c r="AA82" s="30"/>
      <c r="AB82" s="30"/>
      <c r="AC82" s="30"/>
      <c r="AD82" s="72" t="s">
        <v>2888</v>
      </c>
      <c r="AE82" s="30"/>
      <c r="AF82" s="30"/>
      <c r="AG82" s="1"/>
      <c r="AH82" s="2"/>
      <c r="AI82" s="3"/>
      <c r="AJ82" s="4">
        <f t="shared" si="1"/>
        <v>0</v>
      </c>
      <c r="AK82" s="30"/>
      <c r="AL82" s="30"/>
      <c r="AM82" s="30"/>
      <c r="AN82" s="30"/>
      <c r="AO82" s="30"/>
      <c r="AP82" s="30"/>
      <c r="AQ82" s="30"/>
      <c r="AR82" s="30"/>
      <c r="AS82" s="30"/>
      <c r="AT82" s="30"/>
      <c r="AU82" s="30"/>
      <c r="AV82" s="30"/>
      <c r="AW82" s="30"/>
    </row>
    <row r="83" spans="1:49" ht="105" customHeight="1">
      <c r="A83" s="21" t="s">
        <v>70</v>
      </c>
      <c r="B83" s="30"/>
      <c r="C83" s="30" t="s">
        <v>71</v>
      </c>
      <c r="D83" s="30" t="s">
        <v>72</v>
      </c>
      <c r="E83" s="30" t="s">
        <v>73</v>
      </c>
      <c r="F83" s="34">
        <v>38657</v>
      </c>
      <c r="G83" s="35">
        <v>39021</v>
      </c>
      <c r="H83" s="36" t="s">
        <v>74</v>
      </c>
      <c r="I83" s="25">
        <v>0</v>
      </c>
      <c r="J83" s="25">
        <v>0</v>
      </c>
      <c r="K83" s="57" t="s">
        <v>3348</v>
      </c>
      <c r="L83" s="57" t="s">
        <v>3328</v>
      </c>
      <c r="M83" s="25" t="s">
        <v>3329</v>
      </c>
      <c r="N83" s="43" t="s">
        <v>3322</v>
      </c>
      <c r="O83" s="30" t="s">
        <v>51</v>
      </c>
      <c r="P83" s="30"/>
      <c r="Q83" s="30"/>
      <c r="R83" s="30"/>
      <c r="S83" s="30"/>
      <c r="T83" s="30"/>
      <c r="U83" s="75" t="s">
        <v>2743</v>
      </c>
      <c r="V83" s="63">
        <v>2710447.6</v>
      </c>
      <c r="W83" s="30"/>
      <c r="X83" s="30" t="s">
        <v>75</v>
      </c>
      <c r="Y83" s="30" t="s">
        <v>3467</v>
      </c>
      <c r="Z83" s="30" t="s">
        <v>3468</v>
      </c>
      <c r="AA83" s="30" t="s">
        <v>2886</v>
      </c>
      <c r="AB83" s="30" t="s">
        <v>2899</v>
      </c>
      <c r="AC83" s="30" t="s">
        <v>2904</v>
      </c>
      <c r="AD83" s="72" t="s">
        <v>2888</v>
      </c>
      <c r="AE83" s="30"/>
      <c r="AF83" s="30"/>
      <c r="AG83" s="1" t="e">
        <f>#REF!+#REF!+#REF!</f>
        <v>#REF!</v>
      </c>
      <c r="AH83" s="2" t="e">
        <f>#REF!+#REF!+#REF!</f>
        <v>#REF!</v>
      </c>
      <c r="AI83" s="3" t="e">
        <f>#REF!+#REF!+#REF!</f>
        <v>#REF!</v>
      </c>
      <c r="AJ83" s="4" t="e">
        <f t="shared" si="1"/>
        <v>#REF!</v>
      </c>
      <c r="AK83" s="30"/>
      <c r="AL83" s="30"/>
      <c r="AM83" s="30"/>
      <c r="AN83" s="30"/>
      <c r="AO83" s="30"/>
      <c r="AP83" s="30"/>
      <c r="AQ83" s="30"/>
      <c r="AR83" s="30"/>
      <c r="AS83" s="30"/>
      <c r="AT83" s="30"/>
      <c r="AU83" s="30"/>
      <c r="AV83" s="30"/>
      <c r="AW83" s="30"/>
    </row>
    <row r="84" spans="1:49" ht="110.25">
      <c r="A84" s="21" t="s">
        <v>129</v>
      </c>
      <c r="B84" s="30"/>
      <c r="C84" s="30" t="s">
        <v>130</v>
      </c>
      <c r="D84" s="30" t="s">
        <v>131</v>
      </c>
      <c r="E84" s="30" t="s">
        <v>132</v>
      </c>
      <c r="F84" s="34">
        <v>38278</v>
      </c>
      <c r="G84" s="35">
        <v>39021</v>
      </c>
      <c r="H84" s="36" t="s">
        <v>133</v>
      </c>
      <c r="I84" s="25" t="s">
        <v>3358</v>
      </c>
      <c r="J84" s="25">
        <v>0</v>
      </c>
      <c r="K84" s="57" t="s">
        <v>3348</v>
      </c>
      <c r="L84" s="57" t="s">
        <v>3328</v>
      </c>
      <c r="M84" s="25" t="s">
        <v>3346</v>
      </c>
      <c r="N84" s="37" t="s">
        <v>3036</v>
      </c>
      <c r="O84" s="30" t="s">
        <v>134</v>
      </c>
      <c r="P84" s="30"/>
      <c r="Q84" s="30"/>
      <c r="R84" s="30"/>
      <c r="S84" s="30"/>
      <c r="T84" s="30"/>
      <c r="U84" s="75" t="s">
        <v>2751</v>
      </c>
      <c r="V84" s="63">
        <v>3167090</v>
      </c>
      <c r="W84" s="30"/>
      <c r="X84" s="30" t="s">
        <v>135</v>
      </c>
      <c r="Y84" s="30" t="s">
        <v>3459</v>
      </c>
      <c r="Z84" s="30" t="s">
        <v>3460</v>
      </c>
      <c r="AA84" s="30" t="s">
        <v>2886</v>
      </c>
      <c r="AB84" s="30" t="s">
        <v>2917</v>
      </c>
      <c r="AC84" s="30"/>
      <c r="AD84" s="72" t="s">
        <v>2888</v>
      </c>
      <c r="AE84" s="30"/>
      <c r="AF84" s="30"/>
      <c r="AG84" s="1" t="e">
        <f>#REF!+#REF!</f>
        <v>#REF!</v>
      </c>
      <c r="AH84" s="2" t="e">
        <f>#REF!+#REF!</f>
        <v>#REF!</v>
      </c>
      <c r="AI84" s="3" t="e">
        <f>#REF!+#REF!</f>
        <v>#REF!</v>
      </c>
      <c r="AJ84" s="4" t="e">
        <f t="shared" si="1"/>
        <v>#REF!</v>
      </c>
      <c r="AK84" s="30"/>
      <c r="AL84" s="30"/>
      <c r="AM84" s="30"/>
      <c r="AN84" s="30"/>
      <c r="AO84" s="30"/>
      <c r="AP84" s="30"/>
      <c r="AQ84" s="30"/>
      <c r="AR84" s="30"/>
      <c r="AS84" s="30"/>
      <c r="AT84" s="30"/>
      <c r="AU84" s="30"/>
      <c r="AV84" s="30"/>
      <c r="AW84" s="30"/>
    </row>
    <row r="85" spans="1:49" ht="362.25">
      <c r="A85" s="21" t="s">
        <v>288</v>
      </c>
      <c r="B85" s="30"/>
      <c r="C85" s="30" t="s">
        <v>289</v>
      </c>
      <c r="D85" s="30" t="s">
        <v>290</v>
      </c>
      <c r="E85" s="30" t="s">
        <v>291</v>
      </c>
      <c r="F85" s="34">
        <v>38883</v>
      </c>
      <c r="G85" s="35">
        <v>39066</v>
      </c>
      <c r="H85" s="36" t="s">
        <v>292</v>
      </c>
      <c r="I85" s="25">
        <v>0</v>
      </c>
      <c r="J85" s="25">
        <v>0</v>
      </c>
      <c r="K85" s="57" t="s">
        <v>3348</v>
      </c>
      <c r="L85" s="57" t="s">
        <v>3332</v>
      </c>
      <c r="M85" s="25">
        <v>0</v>
      </c>
      <c r="N85" s="37" t="s">
        <v>3061</v>
      </c>
      <c r="O85" s="30" t="s">
        <v>51</v>
      </c>
      <c r="P85" s="30"/>
      <c r="Q85" s="30"/>
      <c r="R85" s="30"/>
      <c r="S85" s="30"/>
      <c r="T85" s="30"/>
      <c r="U85" s="75" t="s">
        <v>2745</v>
      </c>
      <c r="V85" s="63">
        <v>12255526.800000001</v>
      </c>
      <c r="W85" s="30"/>
      <c r="X85" s="30" t="s">
        <v>293</v>
      </c>
      <c r="Y85" s="30" t="s">
        <v>3447</v>
      </c>
      <c r="Z85" s="30" t="s">
        <v>3448</v>
      </c>
      <c r="AA85" s="30" t="s">
        <v>2886</v>
      </c>
      <c r="AB85" s="80" t="s">
        <v>3438</v>
      </c>
      <c r="AC85" s="30"/>
      <c r="AD85" s="72" t="s">
        <v>2888</v>
      </c>
      <c r="AE85" s="30"/>
      <c r="AF85" s="30"/>
      <c r="AG85" s="1" t="e">
        <f>#REF!+#REF!+#REF!+#REF!+#REF!+#REF!</f>
        <v>#REF!</v>
      </c>
      <c r="AH85" s="2" t="e">
        <f>#REF!+#REF!+#REF!+#REF!+#REF!+#REF!</f>
        <v>#REF!</v>
      </c>
      <c r="AI85" s="3" t="e">
        <f>#REF!+#REF!+#REF!+#REF!+#REF!+#REF!</f>
        <v>#REF!</v>
      </c>
      <c r="AJ85" s="4" t="e">
        <f t="shared" si="1"/>
        <v>#REF!</v>
      </c>
      <c r="AK85" s="30"/>
      <c r="AL85" s="30"/>
      <c r="AM85" s="30"/>
      <c r="AN85" s="30"/>
      <c r="AO85" s="30"/>
      <c r="AP85" s="30"/>
      <c r="AQ85" s="30"/>
      <c r="AR85" s="30"/>
      <c r="AS85" s="30"/>
      <c r="AT85" s="30"/>
      <c r="AU85" s="30"/>
      <c r="AV85" s="30"/>
      <c r="AW85" s="30"/>
    </row>
    <row r="86" spans="1:49" ht="220.5">
      <c r="A86" s="21" t="s">
        <v>374</v>
      </c>
      <c r="B86" s="30"/>
      <c r="C86" s="30" t="s">
        <v>375</v>
      </c>
      <c r="D86" s="30" t="s">
        <v>376</v>
      </c>
      <c r="E86" s="30" t="s">
        <v>377</v>
      </c>
      <c r="F86" s="34">
        <v>38610</v>
      </c>
      <c r="G86" s="35">
        <v>39066</v>
      </c>
      <c r="H86" s="36"/>
      <c r="I86" s="25">
        <v>0</v>
      </c>
      <c r="J86" s="25" t="s">
        <v>3334</v>
      </c>
      <c r="K86" s="57" t="s">
        <v>3348</v>
      </c>
      <c r="L86" s="57" t="s">
        <v>3331</v>
      </c>
      <c r="M86" s="25">
        <v>0</v>
      </c>
      <c r="N86" s="37" t="s">
        <v>3303</v>
      </c>
      <c r="O86" s="30" t="s">
        <v>51</v>
      </c>
      <c r="P86" s="30"/>
      <c r="Q86" s="30"/>
      <c r="R86" s="30"/>
      <c r="S86" s="30"/>
      <c r="T86" s="30"/>
      <c r="U86" s="75" t="s">
        <v>2752</v>
      </c>
      <c r="V86" s="63">
        <v>1187313.9099999999</v>
      </c>
      <c r="W86" s="30"/>
      <c r="X86" s="30" t="s">
        <v>378</v>
      </c>
      <c r="Y86" s="30" t="s">
        <v>3477</v>
      </c>
      <c r="Z86" s="30" t="s">
        <v>3478</v>
      </c>
      <c r="AA86" s="69" t="s">
        <v>2886</v>
      </c>
      <c r="AB86" s="30"/>
      <c r="AC86" s="30"/>
      <c r="AD86" s="72" t="s">
        <v>2888</v>
      </c>
      <c r="AE86" s="30"/>
      <c r="AF86" s="30"/>
      <c r="AG86" s="1" t="e">
        <f>#REF!</f>
        <v>#REF!</v>
      </c>
      <c r="AH86" s="2" t="e">
        <f>#REF!</f>
        <v>#REF!</v>
      </c>
      <c r="AI86" s="3" t="e">
        <f>#REF!</f>
        <v>#REF!</v>
      </c>
      <c r="AJ86" s="4" t="e">
        <f t="shared" si="1"/>
        <v>#REF!</v>
      </c>
      <c r="AK86" s="30"/>
      <c r="AL86" s="30"/>
      <c r="AM86" s="30"/>
      <c r="AN86" s="30"/>
      <c r="AO86" s="30"/>
      <c r="AP86" s="30"/>
      <c r="AQ86" s="30"/>
      <c r="AR86" s="30"/>
      <c r="AS86" s="30"/>
      <c r="AT86" s="30"/>
      <c r="AU86" s="30"/>
      <c r="AV86" s="30"/>
      <c r="AW86" s="30"/>
    </row>
    <row r="87" spans="1:49" ht="240.75" customHeight="1">
      <c r="A87" s="21" t="s">
        <v>530</v>
      </c>
      <c r="B87" s="30"/>
      <c r="C87" s="30" t="s">
        <v>531</v>
      </c>
      <c r="D87" s="30" t="s">
        <v>532</v>
      </c>
      <c r="E87" s="30" t="s">
        <v>533</v>
      </c>
      <c r="F87" s="34">
        <v>38640</v>
      </c>
      <c r="G87" s="35">
        <v>39066</v>
      </c>
      <c r="H87" s="36"/>
      <c r="I87" s="25"/>
      <c r="J87" s="25"/>
      <c r="K87" s="57"/>
      <c r="L87" s="57"/>
      <c r="M87" s="25"/>
      <c r="N87" s="37" t="s">
        <v>3091</v>
      </c>
      <c r="O87" s="30" t="s">
        <v>51</v>
      </c>
      <c r="P87" s="30"/>
      <c r="Q87" s="30"/>
      <c r="R87" s="30"/>
      <c r="S87" s="30"/>
      <c r="T87" s="30"/>
      <c r="U87" s="75" t="s">
        <v>2752</v>
      </c>
      <c r="V87" s="63">
        <v>954358.4</v>
      </c>
      <c r="W87" s="30"/>
      <c r="X87" s="30"/>
      <c r="Y87" s="30" t="s">
        <v>3455</v>
      </c>
      <c r="Z87" s="30" t="s">
        <v>3456</v>
      </c>
      <c r="AA87" s="30" t="s">
        <v>2886</v>
      </c>
      <c r="AB87" s="30"/>
      <c r="AC87" s="30"/>
      <c r="AD87" s="72" t="s">
        <v>2888</v>
      </c>
      <c r="AE87" s="30"/>
      <c r="AF87" s="30"/>
      <c r="AG87" s="1" t="e">
        <f>#REF!</f>
        <v>#REF!</v>
      </c>
      <c r="AH87" s="2" t="e">
        <f>#REF!</f>
        <v>#REF!</v>
      </c>
      <c r="AI87" s="3" t="e">
        <f>#REF!</f>
        <v>#REF!</v>
      </c>
      <c r="AJ87" s="4" t="e">
        <f t="shared" si="1"/>
        <v>#REF!</v>
      </c>
      <c r="AK87" s="30"/>
      <c r="AL87" s="30"/>
      <c r="AM87" s="30"/>
      <c r="AN87" s="30"/>
      <c r="AO87" s="30"/>
      <c r="AP87" s="30"/>
      <c r="AQ87" s="30"/>
      <c r="AR87" s="30"/>
      <c r="AS87" s="30"/>
      <c r="AT87" s="30"/>
      <c r="AU87" s="30"/>
      <c r="AV87" s="30"/>
      <c r="AW87" s="30"/>
    </row>
    <row r="88" spans="1:49" ht="94.5">
      <c r="A88" s="21" t="s">
        <v>312</v>
      </c>
      <c r="B88" s="30"/>
      <c r="C88" s="30" t="s">
        <v>313</v>
      </c>
      <c r="D88" s="30" t="s">
        <v>314</v>
      </c>
      <c r="E88" s="30" t="s">
        <v>315</v>
      </c>
      <c r="F88" s="34">
        <v>38687</v>
      </c>
      <c r="G88" s="35">
        <v>39081</v>
      </c>
      <c r="H88" s="36"/>
      <c r="I88" s="25"/>
      <c r="J88" s="25"/>
      <c r="K88" s="57"/>
      <c r="L88" s="57"/>
      <c r="M88" s="25"/>
      <c r="N88" s="37" t="s">
        <v>3065</v>
      </c>
      <c r="O88" s="30" t="s">
        <v>51</v>
      </c>
      <c r="P88" s="30"/>
      <c r="Q88" s="30"/>
      <c r="R88" s="30"/>
      <c r="S88" s="30"/>
      <c r="T88" s="30"/>
      <c r="U88" s="75" t="s">
        <v>2752</v>
      </c>
      <c r="V88" s="63">
        <v>3696878</v>
      </c>
      <c r="W88" s="30"/>
      <c r="X88" s="30" t="s">
        <v>316</v>
      </c>
      <c r="Y88" s="30" t="s">
        <v>3455</v>
      </c>
      <c r="Z88" s="30" t="s">
        <v>3456</v>
      </c>
      <c r="AA88" s="30" t="s">
        <v>2905</v>
      </c>
      <c r="AB88" s="30" t="s">
        <v>2909</v>
      </c>
      <c r="AC88" s="30"/>
      <c r="AD88" s="72" t="s">
        <v>2888</v>
      </c>
      <c r="AE88" s="30"/>
      <c r="AF88" s="30"/>
      <c r="AG88" s="1" t="e">
        <f>#REF!+#REF!</f>
        <v>#REF!</v>
      </c>
      <c r="AH88" s="2" t="e">
        <f>#REF!+#REF!</f>
        <v>#REF!</v>
      </c>
      <c r="AI88" s="3" t="e">
        <f>#REF!+#REF!</f>
        <v>#REF!</v>
      </c>
      <c r="AJ88" s="4" t="e">
        <f t="shared" si="1"/>
        <v>#REF!</v>
      </c>
      <c r="AK88" s="30"/>
      <c r="AL88" s="30"/>
      <c r="AM88" s="30"/>
      <c r="AN88" s="30"/>
      <c r="AO88" s="30"/>
      <c r="AP88" s="30"/>
      <c r="AQ88" s="30"/>
      <c r="AR88" s="30"/>
      <c r="AS88" s="30"/>
      <c r="AT88" s="30"/>
      <c r="AU88" s="30"/>
      <c r="AV88" s="30"/>
      <c r="AW88" s="30"/>
    </row>
    <row r="89" spans="1:49" ht="236.25">
      <c r="A89" s="21" t="s">
        <v>429</v>
      </c>
      <c r="B89" s="30"/>
      <c r="C89" s="30" t="s">
        <v>430</v>
      </c>
      <c r="D89" s="30" t="s">
        <v>431</v>
      </c>
      <c r="E89" s="30" t="s">
        <v>432</v>
      </c>
      <c r="F89" s="34">
        <v>38899</v>
      </c>
      <c r="G89" s="35">
        <v>39081</v>
      </c>
      <c r="H89" s="36"/>
      <c r="I89" s="25"/>
      <c r="J89" s="25"/>
      <c r="K89" s="57"/>
      <c r="L89" s="57"/>
      <c r="M89" s="25"/>
      <c r="N89" s="37" t="s">
        <v>3078</v>
      </c>
      <c r="O89" s="30" t="s">
        <v>51</v>
      </c>
      <c r="P89" s="30"/>
      <c r="Q89" s="30"/>
      <c r="R89" s="30"/>
      <c r="S89" s="30"/>
      <c r="T89" s="30"/>
      <c r="U89" s="75" t="s">
        <v>2752</v>
      </c>
      <c r="V89" s="63">
        <v>100000</v>
      </c>
      <c r="W89" s="30"/>
      <c r="X89" s="30"/>
      <c r="Y89" s="30" t="s">
        <v>3455</v>
      </c>
      <c r="Z89" s="30" t="s">
        <v>3456</v>
      </c>
      <c r="AA89" s="30" t="s">
        <v>2888</v>
      </c>
      <c r="AB89" s="30"/>
      <c r="AC89" s="30"/>
      <c r="AD89" s="72" t="s">
        <v>2888</v>
      </c>
      <c r="AE89" s="30"/>
      <c r="AF89" s="30"/>
      <c r="AG89" s="1" t="e">
        <f>#REF!</f>
        <v>#REF!</v>
      </c>
      <c r="AH89" s="2" t="e">
        <f>#REF!</f>
        <v>#REF!</v>
      </c>
      <c r="AI89" s="3" t="e">
        <f>#REF!</f>
        <v>#REF!</v>
      </c>
      <c r="AJ89" s="4" t="e">
        <f t="shared" si="1"/>
        <v>#REF!</v>
      </c>
      <c r="AK89" s="30"/>
      <c r="AL89" s="30"/>
      <c r="AM89" s="30"/>
      <c r="AN89" s="30"/>
      <c r="AO89" s="30"/>
      <c r="AP89" s="30"/>
      <c r="AQ89" s="30"/>
      <c r="AR89" s="30"/>
      <c r="AS89" s="30"/>
      <c r="AT89" s="30"/>
      <c r="AU89" s="30"/>
      <c r="AV89" s="30"/>
      <c r="AW89" s="30"/>
    </row>
    <row r="90" spans="1:49" ht="110.25">
      <c r="A90" s="21" t="s">
        <v>196</v>
      </c>
      <c r="B90" s="30"/>
      <c r="C90" s="30" t="s">
        <v>197</v>
      </c>
      <c r="D90" s="30" t="s">
        <v>198</v>
      </c>
      <c r="E90" s="30" t="s">
        <v>199</v>
      </c>
      <c r="F90" s="34">
        <v>38169</v>
      </c>
      <c r="G90" s="35">
        <v>39082</v>
      </c>
      <c r="H90" s="36" t="s">
        <v>200</v>
      </c>
      <c r="I90" s="25">
        <v>0</v>
      </c>
      <c r="J90" s="25">
        <v>0</v>
      </c>
      <c r="K90" s="57" t="s">
        <v>3348</v>
      </c>
      <c r="L90" s="57" t="s">
        <v>3332</v>
      </c>
      <c r="M90" s="25">
        <v>0</v>
      </c>
      <c r="N90" s="37" t="s">
        <v>3047</v>
      </c>
      <c r="O90" s="30" t="s">
        <v>51</v>
      </c>
      <c r="P90" s="30"/>
      <c r="Q90" s="30"/>
      <c r="R90" s="30"/>
      <c r="S90" s="30"/>
      <c r="T90" s="30"/>
      <c r="U90" s="75" t="s">
        <v>2749</v>
      </c>
      <c r="V90" s="63">
        <v>300000</v>
      </c>
      <c r="W90" s="30"/>
      <c r="X90" s="30" t="s">
        <v>201</v>
      </c>
      <c r="Y90" s="30" t="s">
        <v>3473</v>
      </c>
      <c r="Z90" s="30" t="s">
        <v>3474</v>
      </c>
      <c r="AA90" s="30" t="s">
        <v>2922</v>
      </c>
      <c r="AB90" s="30" t="s">
        <v>2888</v>
      </c>
      <c r="AC90" s="30"/>
      <c r="AD90" s="72" t="s">
        <v>2888</v>
      </c>
      <c r="AE90" s="30"/>
      <c r="AF90" s="30"/>
      <c r="AG90" s="1" t="e">
        <f>#REF!+#REF!</f>
        <v>#REF!</v>
      </c>
      <c r="AH90" s="2" t="e">
        <f>#REF!+#REF!</f>
        <v>#REF!</v>
      </c>
      <c r="AI90" s="3" t="e">
        <f>#REF!+#REF!</f>
        <v>#REF!</v>
      </c>
      <c r="AJ90" s="4" t="e">
        <f t="shared" si="1"/>
        <v>#REF!</v>
      </c>
      <c r="AK90" s="30"/>
      <c r="AL90" s="30"/>
      <c r="AM90" s="30"/>
      <c r="AN90" s="30"/>
      <c r="AO90" s="30"/>
      <c r="AP90" s="30"/>
      <c r="AQ90" s="30"/>
      <c r="AR90" s="30"/>
      <c r="AS90" s="30"/>
      <c r="AT90" s="30"/>
      <c r="AU90" s="30"/>
      <c r="AV90" s="30"/>
      <c r="AW90" s="30"/>
    </row>
    <row r="91" spans="1:49" ht="214.5" customHeight="1">
      <c r="A91" s="21" t="s">
        <v>321</v>
      </c>
      <c r="B91" s="30"/>
      <c r="C91" s="30" t="s">
        <v>322</v>
      </c>
      <c r="D91" s="30" t="s">
        <v>323</v>
      </c>
      <c r="E91" s="30" t="s">
        <v>324</v>
      </c>
      <c r="F91" s="34">
        <v>38718</v>
      </c>
      <c r="G91" s="35">
        <v>39082</v>
      </c>
      <c r="H91" s="36" t="s">
        <v>2828</v>
      </c>
      <c r="I91" s="25">
        <v>0</v>
      </c>
      <c r="J91" s="25" t="s">
        <v>3372</v>
      </c>
      <c r="K91" s="57" t="s">
        <v>3348</v>
      </c>
      <c r="L91" s="57" t="s">
        <v>3331</v>
      </c>
      <c r="M91" s="25">
        <v>0</v>
      </c>
      <c r="N91" s="42"/>
      <c r="O91" s="30" t="s">
        <v>51</v>
      </c>
      <c r="P91" s="30"/>
      <c r="Q91" s="30"/>
      <c r="R91" s="30"/>
      <c r="S91" s="30"/>
      <c r="T91" s="30"/>
      <c r="U91" s="75" t="s">
        <v>2754</v>
      </c>
      <c r="V91" s="63">
        <v>5191166</v>
      </c>
      <c r="W91" s="30"/>
      <c r="X91" s="30" t="s">
        <v>325</v>
      </c>
      <c r="Y91" s="30" t="s">
        <v>3469</v>
      </c>
      <c r="Z91" s="30" t="s">
        <v>3470</v>
      </c>
      <c r="AA91" s="30"/>
      <c r="AB91" s="30" t="s">
        <v>2930</v>
      </c>
      <c r="AC91" s="30"/>
      <c r="AD91" s="72" t="s">
        <v>2888</v>
      </c>
      <c r="AE91" s="30"/>
      <c r="AF91" s="30"/>
      <c r="AG91" s="1" t="e">
        <f>#REF!</f>
        <v>#REF!</v>
      </c>
      <c r="AH91" s="2" t="e">
        <f>#REF!</f>
        <v>#REF!</v>
      </c>
      <c r="AI91" s="3" t="e">
        <f>#REF!</f>
        <v>#REF!</v>
      </c>
      <c r="AJ91" s="4" t="e">
        <f t="shared" si="1"/>
        <v>#REF!</v>
      </c>
      <c r="AK91" s="30"/>
      <c r="AL91" s="30"/>
      <c r="AM91" s="30"/>
      <c r="AN91" s="30"/>
      <c r="AO91" s="30"/>
      <c r="AP91" s="30"/>
      <c r="AQ91" s="30"/>
      <c r="AR91" s="30"/>
      <c r="AS91" s="30"/>
      <c r="AT91" s="30"/>
      <c r="AU91" s="30"/>
      <c r="AV91" s="30"/>
      <c r="AW91" s="30"/>
    </row>
    <row r="92" spans="1:49" ht="126">
      <c r="A92" s="21" t="s">
        <v>603</v>
      </c>
      <c r="B92" s="30" t="s">
        <v>604</v>
      </c>
      <c r="C92" s="30" t="s">
        <v>605</v>
      </c>
      <c r="D92" s="30" t="s">
        <v>323</v>
      </c>
      <c r="E92" s="30" t="s">
        <v>606</v>
      </c>
      <c r="F92" s="34">
        <v>38718</v>
      </c>
      <c r="G92" s="35">
        <v>39082</v>
      </c>
      <c r="H92" s="36" t="e">
        <f>#REF!</f>
        <v>#REF!</v>
      </c>
      <c r="I92" s="25"/>
      <c r="J92" s="25"/>
      <c r="K92" s="57"/>
      <c r="L92" s="57"/>
      <c r="M92" s="25"/>
      <c r="N92" s="42"/>
      <c r="O92" s="30" t="s">
        <v>51</v>
      </c>
      <c r="P92" s="30"/>
      <c r="Q92" s="30"/>
      <c r="R92" s="30"/>
      <c r="S92" s="30"/>
      <c r="T92" s="30"/>
      <c r="U92" s="75" t="s">
        <v>2754</v>
      </c>
      <c r="V92" s="63">
        <v>0</v>
      </c>
      <c r="W92" s="30"/>
      <c r="X92" s="30" t="s">
        <v>607</v>
      </c>
      <c r="Y92" s="30" t="s">
        <v>3469</v>
      </c>
      <c r="Z92" s="30" t="s">
        <v>3470</v>
      </c>
      <c r="AA92" s="30"/>
      <c r="AB92" s="30" t="s">
        <v>2930</v>
      </c>
      <c r="AC92" s="30"/>
      <c r="AD92" s="72" t="s">
        <v>2888</v>
      </c>
      <c r="AE92" s="30"/>
      <c r="AF92" s="30"/>
      <c r="AG92" s="1" t="e">
        <f>#REF!</f>
        <v>#REF!</v>
      </c>
      <c r="AH92" s="2" t="e">
        <f>#REF!</f>
        <v>#REF!</v>
      </c>
      <c r="AI92" s="3" t="e">
        <f>#REF!</f>
        <v>#REF!</v>
      </c>
      <c r="AJ92" s="4" t="e">
        <f t="shared" si="1"/>
        <v>#REF!</v>
      </c>
      <c r="AK92" s="30"/>
      <c r="AL92" s="30"/>
      <c r="AM92" s="30"/>
      <c r="AN92" s="30"/>
      <c r="AO92" s="30"/>
      <c r="AP92" s="30"/>
      <c r="AQ92" s="30"/>
      <c r="AR92" s="30"/>
      <c r="AS92" s="30"/>
      <c r="AT92" s="30"/>
      <c r="AU92" s="30"/>
      <c r="AV92" s="30"/>
      <c r="AW92" s="30"/>
    </row>
    <row r="93" spans="1:49" ht="126">
      <c r="A93" s="21" t="s">
        <v>608</v>
      </c>
      <c r="B93" s="30" t="s">
        <v>604</v>
      </c>
      <c r="C93" s="30" t="s">
        <v>609</v>
      </c>
      <c r="D93" s="30" t="s">
        <v>323</v>
      </c>
      <c r="E93" s="30" t="s">
        <v>610</v>
      </c>
      <c r="F93" s="34">
        <v>38718</v>
      </c>
      <c r="G93" s="35">
        <v>39082</v>
      </c>
      <c r="H93" s="36" t="e">
        <f>#REF!</f>
        <v>#REF!</v>
      </c>
      <c r="I93" s="25"/>
      <c r="J93" s="25"/>
      <c r="K93" s="57"/>
      <c r="L93" s="57"/>
      <c r="M93" s="25"/>
      <c r="N93" s="38"/>
      <c r="O93" s="30" t="s">
        <v>51</v>
      </c>
      <c r="P93" s="30"/>
      <c r="Q93" s="30"/>
      <c r="R93" s="30"/>
      <c r="S93" s="30"/>
      <c r="T93" s="30"/>
      <c r="U93" s="75" t="s">
        <v>2754</v>
      </c>
      <c r="V93" s="63">
        <v>0</v>
      </c>
      <c r="W93" s="30"/>
      <c r="X93" s="30" t="s">
        <v>611</v>
      </c>
      <c r="Y93" s="30" t="s">
        <v>3469</v>
      </c>
      <c r="Z93" s="30" t="s">
        <v>3470</v>
      </c>
      <c r="AA93" s="30"/>
      <c r="AB93" s="30"/>
      <c r="AC93" s="30"/>
      <c r="AD93" s="72" t="s">
        <v>2888</v>
      </c>
      <c r="AE93" s="30"/>
      <c r="AF93" s="30"/>
      <c r="AG93" s="1"/>
      <c r="AH93" s="2"/>
      <c r="AI93" s="3"/>
      <c r="AJ93" s="4">
        <f t="shared" si="1"/>
        <v>0</v>
      </c>
      <c r="AK93" s="30"/>
      <c r="AL93" s="30"/>
      <c r="AM93" s="30"/>
      <c r="AN93" s="30"/>
      <c r="AO93" s="30"/>
      <c r="AP93" s="30"/>
      <c r="AQ93" s="30"/>
      <c r="AR93" s="30"/>
      <c r="AS93" s="30"/>
      <c r="AT93" s="30"/>
      <c r="AU93" s="30"/>
      <c r="AV93" s="30"/>
      <c r="AW93" s="30"/>
    </row>
    <row r="94" spans="1:49" ht="147.75" customHeight="1">
      <c r="A94" s="21" t="s">
        <v>317</v>
      </c>
      <c r="B94" s="30"/>
      <c r="C94" s="30" t="s">
        <v>318</v>
      </c>
      <c r="D94" s="30" t="s">
        <v>319</v>
      </c>
      <c r="E94" s="30"/>
      <c r="F94" s="34">
        <v>38640</v>
      </c>
      <c r="G94" s="35">
        <v>39113</v>
      </c>
      <c r="H94" s="36"/>
      <c r="I94" s="25"/>
      <c r="J94" s="25"/>
      <c r="K94" s="57"/>
      <c r="L94" s="57"/>
      <c r="M94" s="25"/>
      <c r="N94" s="43" t="s">
        <v>3066</v>
      </c>
      <c r="O94" s="30" t="s">
        <v>51</v>
      </c>
      <c r="P94" s="30"/>
      <c r="Q94" s="30"/>
      <c r="R94" s="30"/>
      <c r="S94" s="30"/>
      <c r="T94" s="30"/>
      <c r="U94" s="75" t="s">
        <v>2752</v>
      </c>
      <c r="V94" s="63">
        <v>3142253</v>
      </c>
      <c r="W94" s="30"/>
      <c r="X94" s="30" t="s">
        <v>320</v>
      </c>
      <c r="Y94" s="30" t="s">
        <v>3455</v>
      </c>
      <c r="Z94" s="30" t="s">
        <v>3456</v>
      </c>
      <c r="AA94" s="30" t="s">
        <v>2888</v>
      </c>
      <c r="AB94" s="30" t="s">
        <v>2909</v>
      </c>
      <c r="AC94" s="80" t="s">
        <v>3440</v>
      </c>
      <c r="AD94" s="72" t="s">
        <v>2888</v>
      </c>
      <c r="AE94" s="30"/>
      <c r="AF94" s="30"/>
      <c r="AG94" s="1" t="e">
        <f>#REF!+#REF!+#REF!+#REF!+#REF!</f>
        <v>#REF!</v>
      </c>
      <c r="AH94" s="2" t="e">
        <f>#REF!+#REF!+#REF!+#REF!+#REF!</f>
        <v>#REF!</v>
      </c>
      <c r="AI94" s="3" t="e">
        <f>#REF!+#REF!+#REF!+#REF!+#REF!</f>
        <v>#REF!</v>
      </c>
      <c r="AJ94" s="4" t="e">
        <f t="shared" si="1"/>
        <v>#REF!</v>
      </c>
      <c r="AK94" s="30"/>
      <c r="AL94" s="30"/>
      <c r="AM94" s="30"/>
      <c r="AN94" s="30"/>
      <c r="AO94" s="30"/>
      <c r="AP94" s="30"/>
      <c r="AQ94" s="30"/>
      <c r="AR94" s="30"/>
      <c r="AS94" s="30"/>
      <c r="AT94" s="30"/>
      <c r="AU94" s="30"/>
      <c r="AV94" s="30"/>
      <c r="AW94" s="30"/>
    </row>
    <row r="95" spans="1:49" ht="141.75">
      <c r="A95" s="21" t="s">
        <v>1065</v>
      </c>
      <c r="B95" s="30"/>
      <c r="C95" s="30" t="s">
        <v>1066</v>
      </c>
      <c r="D95" s="30" t="s">
        <v>1067</v>
      </c>
      <c r="E95" s="30" t="s">
        <v>1068</v>
      </c>
      <c r="F95" s="34">
        <v>38862</v>
      </c>
      <c r="G95" s="35">
        <v>39113</v>
      </c>
      <c r="H95" s="47" t="s">
        <v>2769</v>
      </c>
      <c r="I95" s="26"/>
      <c r="J95" s="26"/>
      <c r="K95" s="58"/>
      <c r="L95" s="58"/>
      <c r="M95" s="25"/>
      <c r="N95" s="42"/>
      <c r="O95" s="30" t="s">
        <v>51</v>
      </c>
      <c r="P95" s="30"/>
      <c r="Q95" s="30"/>
      <c r="R95" s="30"/>
      <c r="S95" s="30"/>
      <c r="T95" s="30"/>
      <c r="U95" s="75" t="s">
        <v>2743</v>
      </c>
      <c r="V95" s="63">
        <v>0</v>
      </c>
      <c r="W95" s="30"/>
      <c r="X95" s="30"/>
      <c r="Y95" s="30" t="s">
        <v>3449</v>
      </c>
      <c r="Z95" s="30" t="s">
        <v>3450</v>
      </c>
      <c r="AA95" s="30"/>
      <c r="AB95" s="30"/>
      <c r="AC95" s="30"/>
      <c r="AD95" s="72" t="s">
        <v>2888</v>
      </c>
      <c r="AE95" s="30"/>
      <c r="AF95" s="30"/>
      <c r="AG95" s="1" t="e">
        <f>#REF!+#REF!</f>
        <v>#REF!</v>
      </c>
      <c r="AH95" s="2" t="e">
        <f>#REF!+#REF!</f>
        <v>#REF!</v>
      </c>
      <c r="AI95" s="3" t="e">
        <f>#REF!+#REF!</f>
        <v>#REF!</v>
      </c>
      <c r="AJ95" s="4" t="e">
        <f t="shared" si="1"/>
        <v>#REF!</v>
      </c>
      <c r="AK95" s="30"/>
      <c r="AL95" s="30"/>
      <c r="AM95" s="30"/>
      <c r="AN95" s="30"/>
      <c r="AO95" s="30"/>
      <c r="AP95" s="30"/>
      <c r="AQ95" s="30"/>
      <c r="AR95" s="30"/>
      <c r="AS95" s="30"/>
      <c r="AT95" s="30"/>
      <c r="AU95" s="30"/>
      <c r="AV95" s="30"/>
      <c r="AW95" s="30"/>
    </row>
    <row r="96" spans="1:49" ht="94.5">
      <c r="A96" s="21" t="s">
        <v>516</v>
      </c>
      <c r="B96" s="30"/>
      <c r="C96" s="30" t="s">
        <v>517</v>
      </c>
      <c r="D96" s="30" t="s">
        <v>518</v>
      </c>
      <c r="E96" s="30" t="s">
        <v>519</v>
      </c>
      <c r="F96" s="34">
        <v>38964</v>
      </c>
      <c r="G96" s="35">
        <v>39149</v>
      </c>
      <c r="H96" s="36" t="s">
        <v>520</v>
      </c>
      <c r="I96" s="25">
        <v>0</v>
      </c>
      <c r="J96" s="25">
        <v>0</v>
      </c>
      <c r="K96" s="57" t="s">
        <v>3348</v>
      </c>
      <c r="L96" s="57" t="s">
        <v>3332</v>
      </c>
      <c r="M96" s="25">
        <v>0</v>
      </c>
      <c r="N96" s="43" t="s">
        <v>3089</v>
      </c>
      <c r="O96" s="30" t="s">
        <v>51</v>
      </c>
      <c r="P96" s="30"/>
      <c r="Q96" s="30"/>
      <c r="R96" s="30"/>
      <c r="S96" s="30"/>
      <c r="T96" s="30"/>
      <c r="U96" s="75" t="s">
        <v>2745</v>
      </c>
      <c r="V96" s="63">
        <v>150182.5</v>
      </c>
      <c r="W96" s="30"/>
      <c r="X96" s="30" t="s">
        <v>521</v>
      </c>
      <c r="Y96" s="30" t="s">
        <v>3463</v>
      </c>
      <c r="Z96" s="30" t="s">
        <v>3464</v>
      </c>
      <c r="AA96" s="30"/>
      <c r="AB96" s="30"/>
      <c r="AC96" s="30" t="s">
        <v>2886</v>
      </c>
      <c r="AD96" s="72" t="s">
        <v>2888</v>
      </c>
      <c r="AE96" s="30"/>
      <c r="AF96" s="30"/>
      <c r="AG96" s="1" t="e">
        <f>#REF!</f>
        <v>#REF!</v>
      </c>
      <c r="AH96" s="2" t="e">
        <f>#REF!</f>
        <v>#REF!</v>
      </c>
      <c r="AI96" s="3" t="e">
        <f>#REF!</f>
        <v>#REF!</v>
      </c>
      <c r="AJ96" s="4" t="e">
        <f t="shared" si="1"/>
        <v>#REF!</v>
      </c>
      <c r="AK96" s="30"/>
      <c r="AL96" s="30"/>
      <c r="AM96" s="30"/>
      <c r="AN96" s="30"/>
      <c r="AO96" s="30"/>
      <c r="AP96" s="30"/>
      <c r="AQ96" s="30"/>
      <c r="AR96" s="30"/>
      <c r="AS96" s="30"/>
      <c r="AT96" s="30"/>
      <c r="AU96" s="30"/>
      <c r="AV96" s="30"/>
      <c r="AW96" s="30"/>
    </row>
    <row r="97" spans="1:49" ht="409.5">
      <c r="A97" s="21" t="s">
        <v>379</v>
      </c>
      <c r="B97" s="30"/>
      <c r="C97" s="30" t="s">
        <v>380</v>
      </c>
      <c r="D97" s="30" t="s">
        <v>381</v>
      </c>
      <c r="E97" s="30" t="s">
        <v>382</v>
      </c>
      <c r="F97" s="34">
        <v>38773</v>
      </c>
      <c r="G97" s="35">
        <v>39172</v>
      </c>
      <c r="H97" s="36" t="s">
        <v>2831</v>
      </c>
      <c r="I97" s="25">
        <v>0</v>
      </c>
      <c r="J97" s="25" t="s">
        <v>3372</v>
      </c>
      <c r="K97" s="57" t="s">
        <v>3348</v>
      </c>
      <c r="L97" s="57" t="s">
        <v>3331</v>
      </c>
      <c r="M97" s="25">
        <v>0</v>
      </c>
      <c r="N97" s="37" t="s">
        <v>3300</v>
      </c>
      <c r="O97" s="30" t="s">
        <v>134</v>
      </c>
      <c r="P97" s="30"/>
      <c r="Q97" s="30"/>
      <c r="R97" s="30"/>
      <c r="S97" s="30"/>
      <c r="T97" s="30"/>
      <c r="U97" s="75" t="s">
        <v>2756</v>
      </c>
      <c r="V97" s="63">
        <v>110687792</v>
      </c>
      <c r="W97" s="30"/>
      <c r="X97" s="30" t="s">
        <v>383</v>
      </c>
      <c r="Y97" s="30" t="s">
        <v>3444</v>
      </c>
      <c r="Z97" s="30" t="s">
        <v>3445</v>
      </c>
      <c r="AA97" s="30" t="s">
        <v>2886</v>
      </c>
      <c r="AB97" s="30"/>
      <c r="AC97" s="30"/>
      <c r="AD97" s="72" t="s">
        <v>2888</v>
      </c>
      <c r="AE97" s="30"/>
      <c r="AF97" s="30"/>
      <c r="AG97" s="1" t="e">
        <f>#REF!+#REF!+#REF!</f>
        <v>#REF!</v>
      </c>
      <c r="AH97" s="2" t="e">
        <f>#REF!+#REF!+#REF!</f>
        <v>#REF!</v>
      </c>
      <c r="AI97" s="3" t="e">
        <f>#REF!+#REF!+#REF!</f>
        <v>#REF!</v>
      </c>
      <c r="AJ97" s="4" t="e">
        <f t="shared" si="1"/>
        <v>#REF!</v>
      </c>
      <c r="AK97" s="30"/>
      <c r="AL97" s="30"/>
      <c r="AM97" s="30"/>
      <c r="AN97" s="30"/>
      <c r="AO97" s="30"/>
      <c r="AP97" s="30"/>
      <c r="AQ97" s="30"/>
      <c r="AR97" s="30"/>
      <c r="AS97" s="30"/>
      <c r="AT97" s="30"/>
      <c r="AU97" s="30"/>
      <c r="AV97" s="30"/>
      <c r="AW97" s="30"/>
    </row>
    <row r="98" spans="1:49" ht="409.5">
      <c r="A98" s="21" t="s">
        <v>404</v>
      </c>
      <c r="B98" s="30"/>
      <c r="C98" s="30" t="s">
        <v>405</v>
      </c>
      <c r="D98" s="30" t="s">
        <v>406</v>
      </c>
      <c r="E98" s="30" t="s">
        <v>407</v>
      </c>
      <c r="F98" s="34">
        <v>38808</v>
      </c>
      <c r="G98" s="35">
        <v>39172</v>
      </c>
      <c r="H98" s="36" t="s">
        <v>2833</v>
      </c>
      <c r="I98" s="25">
        <v>0</v>
      </c>
      <c r="J98" s="25">
        <v>0</v>
      </c>
      <c r="K98" s="57" t="s">
        <v>3348</v>
      </c>
      <c r="L98" s="57" t="s">
        <v>3336</v>
      </c>
      <c r="M98" s="25">
        <v>0</v>
      </c>
      <c r="N98" s="43" t="s">
        <v>3301</v>
      </c>
      <c r="O98" s="30" t="s">
        <v>51</v>
      </c>
      <c r="P98" s="30"/>
      <c r="Q98" s="30"/>
      <c r="R98" s="30"/>
      <c r="S98" s="30"/>
      <c r="T98" s="30"/>
      <c r="U98" s="75" t="s">
        <v>2744</v>
      </c>
      <c r="V98" s="63">
        <v>3349212</v>
      </c>
      <c r="W98" s="30"/>
      <c r="X98" s="30" t="s">
        <v>408</v>
      </c>
      <c r="Y98" s="30" t="s">
        <v>3444</v>
      </c>
      <c r="Z98" s="30" t="s">
        <v>3445</v>
      </c>
      <c r="AA98" s="30" t="s">
        <v>2886</v>
      </c>
      <c r="AB98" s="30"/>
      <c r="AC98" s="69" t="s">
        <v>3516</v>
      </c>
      <c r="AD98" s="72" t="s">
        <v>2888</v>
      </c>
      <c r="AE98" s="30"/>
      <c r="AF98" s="30"/>
      <c r="AG98" s="1" t="e">
        <f>#REF!+#REF!+#REF!+#REF!+#REF!+#REF!+#REF!</f>
        <v>#REF!</v>
      </c>
      <c r="AH98" s="2" t="e">
        <f>#REF!+#REF!+#REF!+#REF!+#REF!+#REF!+#REF!</f>
        <v>#REF!</v>
      </c>
      <c r="AI98" s="3" t="e">
        <f>#REF!+#REF!+#REF!+#REF!+#REF!+#REF!+#REF!</f>
        <v>#REF!</v>
      </c>
      <c r="AJ98" s="4" t="e">
        <f t="shared" si="1"/>
        <v>#REF!</v>
      </c>
      <c r="AK98" s="30"/>
      <c r="AL98" s="30"/>
      <c r="AM98" s="30"/>
      <c r="AN98" s="30"/>
      <c r="AO98" s="30"/>
      <c r="AP98" s="30"/>
      <c r="AQ98" s="30"/>
      <c r="AR98" s="30"/>
      <c r="AS98" s="30"/>
      <c r="AT98" s="30"/>
      <c r="AU98" s="30"/>
      <c r="AV98" s="30"/>
      <c r="AW98" s="30"/>
    </row>
    <row r="99" spans="1:49" ht="141.75">
      <c r="A99" s="21" t="s">
        <v>257</v>
      </c>
      <c r="B99" s="30"/>
      <c r="C99" s="30" t="s">
        <v>258</v>
      </c>
      <c r="D99" s="30" t="s">
        <v>259</v>
      </c>
      <c r="E99" s="30" t="s">
        <v>260</v>
      </c>
      <c r="F99" s="34">
        <v>38831</v>
      </c>
      <c r="G99" s="35">
        <v>39196</v>
      </c>
      <c r="H99" s="36" t="s">
        <v>261</v>
      </c>
      <c r="I99" s="25">
        <v>0</v>
      </c>
      <c r="J99" s="25">
        <v>0</v>
      </c>
      <c r="K99" s="57" t="s">
        <v>3348</v>
      </c>
      <c r="L99" s="57" t="s">
        <v>3332</v>
      </c>
      <c r="M99" s="25" t="s">
        <v>3377</v>
      </c>
      <c r="N99" s="37" t="s">
        <v>3055</v>
      </c>
      <c r="O99" s="30" t="s">
        <v>51</v>
      </c>
      <c r="P99" s="30"/>
      <c r="Q99" s="30"/>
      <c r="R99" s="30"/>
      <c r="S99" s="30"/>
      <c r="T99" s="30"/>
      <c r="U99" s="75" t="s">
        <v>2744</v>
      </c>
      <c r="V99" s="63">
        <v>7450209.5999999996</v>
      </c>
      <c r="W99" s="30"/>
      <c r="X99" s="30" t="s">
        <v>262</v>
      </c>
      <c r="Y99" s="30" t="s">
        <v>3461</v>
      </c>
      <c r="Z99" s="30" t="s">
        <v>3462</v>
      </c>
      <c r="AA99" s="30" t="s">
        <v>2886</v>
      </c>
      <c r="AB99" s="30" t="s">
        <v>2928</v>
      </c>
      <c r="AC99" s="30" t="s">
        <v>261</v>
      </c>
      <c r="AD99" s="72" t="s">
        <v>2888</v>
      </c>
      <c r="AE99" s="30"/>
      <c r="AF99" s="30"/>
      <c r="AG99" s="1" t="e">
        <f>#REF!+#REF!+#REF!+#REF!+#REF!</f>
        <v>#REF!</v>
      </c>
      <c r="AH99" s="2" t="e">
        <f>#REF!+#REF!+#REF!+#REF!+#REF!</f>
        <v>#REF!</v>
      </c>
      <c r="AI99" s="3" t="e">
        <f>#REF!+#REF!+#REF!+#REF!+#REF!</f>
        <v>#REF!</v>
      </c>
      <c r="AJ99" s="4" t="e">
        <f t="shared" si="1"/>
        <v>#REF!</v>
      </c>
      <c r="AK99" s="30"/>
      <c r="AL99" s="30"/>
      <c r="AM99" s="30"/>
      <c r="AN99" s="30"/>
      <c r="AO99" s="30"/>
      <c r="AP99" s="30"/>
      <c r="AQ99" s="30"/>
      <c r="AR99" s="30"/>
      <c r="AS99" s="30"/>
      <c r="AT99" s="30"/>
      <c r="AU99" s="30"/>
      <c r="AV99" s="30"/>
      <c r="AW99" s="30"/>
    </row>
    <row r="100" spans="1:49" ht="409.5">
      <c r="A100" s="21" t="s">
        <v>251</v>
      </c>
      <c r="B100" s="30"/>
      <c r="C100" s="30" t="s">
        <v>252</v>
      </c>
      <c r="D100" s="30" t="s">
        <v>253</v>
      </c>
      <c r="E100" s="30" t="s">
        <v>254</v>
      </c>
      <c r="F100" s="34">
        <v>38398</v>
      </c>
      <c r="G100" s="35">
        <v>39197</v>
      </c>
      <c r="H100" s="36" t="s">
        <v>255</v>
      </c>
      <c r="I100" s="25">
        <v>0</v>
      </c>
      <c r="J100" s="25">
        <v>0</v>
      </c>
      <c r="K100" s="57" t="s">
        <v>3348</v>
      </c>
      <c r="L100" s="57" t="s">
        <v>3332</v>
      </c>
      <c r="M100" s="25">
        <v>0</v>
      </c>
      <c r="N100" s="78" t="s">
        <v>3054</v>
      </c>
      <c r="O100" s="30" t="s">
        <v>58</v>
      </c>
      <c r="P100" s="30"/>
      <c r="Q100" s="30"/>
      <c r="R100" s="30"/>
      <c r="S100" s="30"/>
      <c r="T100" s="30"/>
      <c r="U100" s="75" t="s">
        <v>2757</v>
      </c>
      <c r="V100" s="63">
        <v>63377161</v>
      </c>
      <c r="W100" s="30"/>
      <c r="X100" s="30" t="s">
        <v>256</v>
      </c>
      <c r="Y100" s="30" t="s">
        <v>3463</v>
      </c>
      <c r="Z100" s="30" t="s">
        <v>3464</v>
      </c>
      <c r="AA100" s="30" t="s">
        <v>2886</v>
      </c>
      <c r="AB100" s="30"/>
      <c r="AC100" s="30" t="s">
        <v>2927</v>
      </c>
      <c r="AD100" s="72" t="s">
        <v>2888</v>
      </c>
      <c r="AE100" s="30"/>
      <c r="AF100" s="30"/>
      <c r="AG100" s="1" t="e">
        <f>#REF!+#REF!+#REF!+#REF!+#REF!+#REF!+#REF!+#REF!</f>
        <v>#REF!</v>
      </c>
      <c r="AH100" s="2" t="e">
        <f>#REF!+#REF!+#REF!+#REF!+#REF!+#REF!+#REF!+#REF!</f>
        <v>#REF!</v>
      </c>
      <c r="AI100" s="3" t="e">
        <f>#REF!+#REF!+#REF!+#REF!+#REF!+#REF!+#REF!+#REF!</f>
        <v>#REF!</v>
      </c>
      <c r="AJ100" s="4" t="e">
        <f t="shared" si="1"/>
        <v>#REF!</v>
      </c>
      <c r="AK100" s="30"/>
      <c r="AL100" s="30"/>
      <c r="AM100" s="30"/>
      <c r="AN100" s="30"/>
      <c r="AO100" s="30"/>
      <c r="AP100" s="30"/>
      <c r="AQ100" s="30"/>
      <c r="AR100" s="30"/>
      <c r="AS100" s="30"/>
      <c r="AT100" s="30"/>
      <c r="AU100" s="30"/>
      <c r="AV100" s="30"/>
      <c r="AW100" s="30"/>
    </row>
    <row r="101" spans="1:49" ht="94.5">
      <c r="A101" s="21" t="s">
        <v>251</v>
      </c>
      <c r="B101" s="30"/>
      <c r="C101" s="30" t="s">
        <v>252</v>
      </c>
      <c r="D101" s="30" t="s">
        <v>253</v>
      </c>
      <c r="E101" s="30" t="s">
        <v>254</v>
      </c>
      <c r="F101" s="34">
        <v>38398</v>
      </c>
      <c r="G101" s="35">
        <v>39197</v>
      </c>
      <c r="H101" s="36" t="s">
        <v>255</v>
      </c>
      <c r="I101" s="25"/>
      <c r="J101" s="25"/>
      <c r="K101" s="57"/>
      <c r="L101" s="57"/>
      <c r="M101" s="25"/>
      <c r="N101" s="42"/>
      <c r="O101" s="30" t="s">
        <v>58</v>
      </c>
      <c r="P101" s="30"/>
      <c r="Q101" s="30"/>
      <c r="R101" s="30"/>
      <c r="S101" s="30"/>
      <c r="T101" s="30"/>
      <c r="U101" s="75" t="s">
        <v>2757</v>
      </c>
      <c r="V101" s="63">
        <v>63377161</v>
      </c>
      <c r="W101" s="30"/>
      <c r="X101" s="30" t="s">
        <v>256</v>
      </c>
      <c r="Y101" s="30"/>
      <c r="Z101" s="30"/>
      <c r="AA101" s="30" t="s">
        <v>2886</v>
      </c>
      <c r="AB101" s="30"/>
      <c r="AC101" s="30" t="s">
        <v>2927</v>
      </c>
      <c r="AD101" s="72" t="s">
        <v>2888</v>
      </c>
      <c r="AE101" s="30"/>
      <c r="AF101" s="30"/>
      <c r="AG101" s="1" t="e">
        <f>AG100</f>
        <v>#REF!</v>
      </c>
      <c r="AH101" s="2" t="e">
        <f>AH100</f>
        <v>#REF!</v>
      </c>
      <c r="AI101" s="3" t="e">
        <f>AI100</f>
        <v>#REF!</v>
      </c>
      <c r="AJ101" s="4" t="e">
        <f t="shared" si="1"/>
        <v>#REF!</v>
      </c>
      <c r="AK101" s="30"/>
      <c r="AL101" s="30"/>
      <c r="AM101" s="30"/>
      <c r="AN101" s="30"/>
      <c r="AO101" s="30"/>
      <c r="AP101" s="30"/>
      <c r="AQ101" s="30"/>
      <c r="AR101" s="30"/>
      <c r="AS101" s="30"/>
      <c r="AT101" s="30"/>
      <c r="AU101" s="30"/>
      <c r="AV101" s="30"/>
      <c r="AW101" s="30"/>
    </row>
    <row r="102" spans="1:49" ht="204.75">
      <c r="A102" s="21" t="s">
        <v>362</v>
      </c>
      <c r="B102" s="30" t="s">
        <v>363</v>
      </c>
      <c r="C102" s="30" t="s">
        <v>364</v>
      </c>
      <c r="D102" s="30" t="s">
        <v>365</v>
      </c>
      <c r="E102" s="30" t="s">
        <v>366</v>
      </c>
      <c r="F102" s="34">
        <v>38749</v>
      </c>
      <c r="G102" s="35">
        <v>39202</v>
      </c>
      <c r="H102" s="36" t="s">
        <v>367</v>
      </c>
      <c r="I102" s="25" t="s">
        <v>3341</v>
      </c>
      <c r="J102" s="25" t="s">
        <v>3365</v>
      </c>
      <c r="K102" s="57" t="s">
        <v>3348</v>
      </c>
      <c r="L102" s="57" t="s">
        <v>3331</v>
      </c>
      <c r="M102" s="25">
        <v>0</v>
      </c>
      <c r="N102" s="37" t="s">
        <v>3299</v>
      </c>
      <c r="O102" s="30" t="s">
        <v>51</v>
      </c>
      <c r="P102" s="30"/>
      <c r="Q102" s="30"/>
      <c r="R102" s="30"/>
      <c r="S102" s="30"/>
      <c r="T102" s="30"/>
      <c r="U102" s="75" t="s">
        <v>2745</v>
      </c>
      <c r="V102" s="63">
        <v>3657807</v>
      </c>
      <c r="W102" s="30"/>
      <c r="X102" s="30" t="s">
        <v>368</v>
      </c>
      <c r="Y102" s="30" t="s">
        <v>3447</v>
      </c>
      <c r="Z102" s="30" t="s">
        <v>3448</v>
      </c>
      <c r="AA102" s="30" t="s">
        <v>2886</v>
      </c>
      <c r="AB102" s="30" t="s">
        <v>2893</v>
      </c>
      <c r="AC102" s="30" t="s">
        <v>2759</v>
      </c>
      <c r="AD102" s="72" t="s">
        <v>2888</v>
      </c>
      <c r="AE102" s="30"/>
      <c r="AF102" s="30"/>
      <c r="AG102" s="1" t="e">
        <f>#REF!+#REF!+#REF!+#REF!</f>
        <v>#REF!</v>
      </c>
      <c r="AH102" s="2" t="e">
        <f>#REF!+#REF!+#REF!+#REF!</f>
        <v>#REF!</v>
      </c>
      <c r="AI102" s="3" t="e">
        <f>#REF!+#REF!+#REF!+#REF!</f>
        <v>#REF!</v>
      </c>
      <c r="AJ102" s="4" t="e">
        <f t="shared" si="1"/>
        <v>#REF!</v>
      </c>
      <c r="AK102" s="30"/>
      <c r="AL102" s="30"/>
      <c r="AM102" s="30"/>
      <c r="AN102" s="30"/>
      <c r="AO102" s="30"/>
      <c r="AP102" s="30"/>
      <c r="AQ102" s="30"/>
      <c r="AR102" s="30"/>
      <c r="AS102" s="30"/>
      <c r="AT102" s="30"/>
      <c r="AU102" s="30"/>
      <c r="AV102" s="30"/>
      <c r="AW102" s="30"/>
    </row>
    <row r="103" spans="1:49" ht="330.75">
      <c r="A103" s="21" t="s">
        <v>540</v>
      </c>
      <c r="B103" s="30"/>
      <c r="C103" s="30" t="s">
        <v>541</v>
      </c>
      <c r="D103" s="30" t="s">
        <v>542</v>
      </c>
      <c r="E103" s="30" t="s">
        <v>543</v>
      </c>
      <c r="F103" s="34">
        <v>38863</v>
      </c>
      <c r="G103" s="35">
        <v>39227</v>
      </c>
      <c r="H103" s="36"/>
      <c r="I103" s="25"/>
      <c r="J103" s="25"/>
      <c r="K103" s="57"/>
      <c r="L103" s="57"/>
      <c r="M103" s="25"/>
      <c r="N103" s="37" t="s">
        <v>3093</v>
      </c>
      <c r="O103" s="30" t="s">
        <v>51</v>
      </c>
      <c r="P103" s="30"/>
      <c r="Q103" s="30"/>
      <c r="R103" s="30"/>
      <c r="S103" s="30"/>
      <c r="T103" s="30"/>
      <c r="U103" s="75" t="s">
        <v>2752</v>
      </c>
      <c r="V103" s="63">
        <v>914492</v>
      </c>
      <c r="W103" s="30"/>
      <c r="X103" s="30" t="s">
        <v>498</v>
      </c>
      <c r="Y103" s="30" t="s">
        <v>3455</v>
      </c>
      <c r="Z103" s="30" t="s">
        <v>3456</v>
      </c>
      <c r="AA103" s="30" t="s">
        <v>2886</v>
      </c>
      <c r="AB103" s="30" t="s">
        <v>2894</v>
      </c>
      <c r="AC103" s="30" t="s">
        <v>2932</v>
      </c>
      <c r="AD103" s="72" t="s">
        <v>2888</v>
      </c>
      <c r="AE103" s="30"/>
      <c r="AF103" s="30"/>
      <c r="AG103" s="1" t="e">
        <f>#REF!+#REF!+#REF!</f>
        <v>#REF!</v>
      </c>
      <c r="AH103" s="2" t="e">
        <f>#REF!+#REF!+#REF!</f>
        <v>#REF!</v>
      </c>
      <c r="AI103" s="3" t="e">
        <f>#REF!+#REF!+#REF!</f>
        <v>#REF!</v>
      </c>
      <c r="AJ103" s="4" t="e">
        <f t="shared" si="1"/>
        <v>#REF!</v>
      </c>
      <c r="AK103" s="30"/>
      <c r="AL103" s="30"/>
      <c r="AM103" s="30"/>
      <c r="AN103" s="30"/>
      <c r="AO103" s="30"/>
      <c r="AP103" s="30"/>
      <c r="AQ103" s="30"/>
      <c r="AR103" s="30"/>
      <c r="AS103" s="30"/>
      <c r="AT103" s="30"/>
      <c r="AU103" s="30"/>
      <c r="AV103" s="30"/>
      <c r="AW103" s="30"/>
    </row>
    <row r="104" spans="1:49" ht="94.5">
      <c r="A104" s="21" t="s">
        <v>159</v>
      </c>
      <c r="B104" s="30"/>
      <c r="C104" s="30" t="s">
        <v>160</v>
      </c>
      <c r="D104" s="30" t="s">
        <v>161</v>
      </c>
      <c r="E104" s="30" t="s">
        <v>162</v>
      </c>
      <c r="F104" s="34">
        <v>38413</v>
      </c>
      <c r="G104" s="35">
        <v>39235</v>
      </c>
      <c r="H104" s="36" t="s">
        <v>163</v>
      </c>
      <c r="I104" s="25">
        <v>0</v>
      </c>
      <c r="J104" s="25" t="s">
        <v>3359</v>
      </c>
      <c r="K104" s="57" t="s">
        <v>3348</v>
      </c>
      <c r="L104" s="57" t="s">
        <v>3360</v>
      </c>
      <c r="M104" s="25">
        <v>0</v>
      </c>
      <c r="N104" s="43" t="s">
        <v>3041</v>
      </c>
      <c r="O104" s="30" t="s">
        <v>164</v>
      </c>
      <c r="P104" s="30"/>
      <c r="Q104" s="30"/>
      <c r="R104" s="30"/>
      <c r="S104" s="30"/>
      <c r="T104" s="30"/>
      <c r="U104" s="75" t="s">
        <v>2744</v>
      </c>
      <c r="V104" s="63">
        <v>145000</v>
      </c>
      <c r="W104" s="30"/>
      <c r="X104" s="30" t="s">
        <v>165</v>
      </c>
      <c r="Y104" s="30" t="s">
        <v>3461</v>
      </c>
      <c r="Z104" s="30" t="s">
        <v>3462</v>
      </c>
      <c r="AA104" s="30" t="s">
        <v>2888</v>
      </c>
      <c r="AB104" s="30" t="s">
        <v>2920</v>
      </c>
      <c r="AC104" s="30"/>
      <c r="AD104" s="72" t="s">
        <v>2888</v>
      </c>
      <c r="AE104" s="30"/>
      <c r="AF104" s="30"/>
      <c r="AG104" s="1" t="e">
        <f>#REF!+#REF!</f>
        <v>#REF!</v>
      </c>
      <c r="AH104" s="2" t="e">
        <f>#REF!+#REF!</f>
        <v>#REF!</v>
      </c>
      <c r="AI104" s="3" t="e">
        <f>#REF!+#REF!</f>
        <v>#REF!</v>
      </c>
      <c r="AJ104" s="4" t="e">
        <f t="shared" si="1"/>
        <v>#REF!</v>
      </c>
      <c r="AK104" s="30"/>
      <c r="AL104" s="30"/>
      <c r="AM104" s="30"/>
      <c r="AN104" s="30"/>
      <c r="AO104" s="30"/>
      <c r="AP104" s="30"/>
      <c r="AQ104" s="30"/>
      <c r="AR104" s="30"/>
      <c r="AS104" s="30"/>
      <c r="AT104" s="30"/>
      <c r="AU104" s="30"/>
      <c r="AV104" s="30"/>
      <c r="AW104" s="30"/>
    </row>
    <row r="105" spans="1:49" ht="126">
      <c r="A105" s="21" t="s">
        <v>399</v>
      </c>
      <c r="B105" s="30"/>
      <c r="C105" s="30" t="s">
        <v>400</v>
      </c>
      <c r="D105" s="30" t="s">
        <v>401</v>
      </c>
      <c r="E105" s="30" t="s">
        <v>402</v>
      </c>
      <c r="F105" s="34">
        <v>39114</v>
      </c>
      <c r="G105" s="35">
        <v>39294</v>
      </c>
      <c r="H105" s="36"/>
      <c r="I105" s="25"/>
      <c r="J105" s="25"/>
      <c r="K105" s="57"/>
      <c r="L105" s="57"/>
      <c r="M105" s="25"/>
      <c r="N105" s="42"/>
      <c r="O105" s="30" t="s">
        <v>51</v>
      </c>
      <c r="P105" s="30"/>
      <c r="Q105" s="30"/>
      <c r="R105" s="30"/>
      <c r="S105" s="30"/>
      <c r="T105" s="30"/>
      <c r="U105" s="75" t="s">
        <v>2754</v>
      </c>
      <c r="V105" s="63">
        <v>213752</v>
      </c>
      <c r="W105" s="30"/>
      <c r="X105" s="30" t="s">
        <v>403</v>
      </c>
      <c r="Y105" s="30" t="s">
        <v>3465</v>
      </c>
      <c r="Z105" s="30" t="s">
        <v>3466</v>
      </c>
      <c r="AA105" s="30" t="s">
        <v>2888</v>
      </c>
      <c r="AB105" s="30" t="s">
        <v>2916</v>
      </c>
      <c r="AC105" s="30"/>
      <c r="AD105" s="72" t="s">
        <v>2888</v>
      </c>
      <c r="AE105" s="30"/>
      <c r="AF105" s="30"/>
      <c r="AG105" s="1" t="e">
        <f>#REF!+#REF!</f>
        <v>#REF!</v>
      </c>
      <c r="AH105" s="2" t="e">
        <f>#REF!+#REF!</f>
        <v>#REF!</v>
      </c>
      <c r="AI105" s="3" t="e">
        <f>#REF!+#REF!</f>
        <v>#REF!</v>
      </c>
      <c r="AJ105" s="4" t="e">
        <f t="shared" si="1"/>
        <v>#REF!</v>
      </c>
      <c r="AK105" s="30"/>
      <c r="AL105" s="30"/>
      <c r="AM105" s="30"/>
      <c r="AN105" s="30"/>
      <c r="AO105" s="30"/>
      <c r="AP105" s="30"/>
      <c r="AQ105" s="30"/>
      <c r="AR105" s="30"/>
      <c r="AS105" s="30"/>
      <c r="AT105" s="30"/>
      <c r="AU105" s="30"/>
      <c r="AV105" s="30"/>
      <c r="AW105" s="30"/>
    </row>
    <row r="106" spans="1:49" ht="159.75" customHeight="1">
      <c r="A106" s="21" t="s">
        <v>294</v>
      </c>
      <c r="B106" s="30"/>
      <c r="C106" s="30" t="s">
        <v>295</v>
      </c>
      <c r="D106" s="30" t="s">
        <v>296</v>
      </c>
      <c r="E106" s="30" t="s">
        <v>297</v>
      </c>
      <c r="F106" s="34">
        <v>38952</v>
      </c>
      <c r="G106" s="35">
        <v>39317</v>
      </c>
      <c r="H106" s="36" t="s">
        <v>298</v>
      </c>
      <c r="I106" s="25" t="s">
        <v>3379</v>
      </c>
      <c r="J106" s="25" t="s">
        <v>3347</v>
      </c>
      <c r="K106" s="57" t="s">
        <v>3348</v>
      </c>
      <c r="L106" s="57" t="s">
        <v>3328</v>
      </c>
      <c r="M106" s="25">
        <v>0</v>
      </c>
      <c r="N106" s="37" t="s">
        <v>3062</v>
      </c>
      <c r="O106" s="30" t="s">
        <v>51</v>
      </c>
      <c r="P106" s="30"/>
      <c r="Q106" s="30"/>
      <c r="R106" s="30"/>
      <c r="S106" s="30"/>
      <c r="T106" s="30"/>
      <c r="U106" s="75" t="s">
        <v>2744</v>
      </c>
      <c r="V106" s="63">
        <v>902544</v>
      </c>
      <c r="W106" s="30"/>
      <c r="X106" s="30" t="s">
        <v>299</v>
      </c>
      <c r="Y106" s="30" t="s">
        <v>3444</v>
      </c>
      <c r="Z106" s="30" t="s">
        <v>3445</v>
      </c>
      <c r="AA106" s="30" t="s">
        <v>2888</v>
      </c>
      <c r="AB106" s="30" t="s">
        <v>2762</v>
      </c>
      <c r="AC106" s="30" t="s">
        <v>2803</v>
      </c>
      <c r="AD106" s="72" t="s">
        <v>2888</v>
      </c>
      <c r="AE106" s="30"/>
      <c r="AF106" s="30"/>
      <c r="AG106" s="1" t="e">
        <f>#REF!+#REF!+#REF!</f>
        <v>#REF!</v>
      </c>
      <c r="AH106" s="2" t="e">
        <f>#REF!+#REF!+#REF!</f>
        <v>#REF!</v>
      </c>
      <c r="AI106" s="3" t="e">
        <f>#REF!+#REF!+#REF!</f>
        <v>#REF!</v>
      </c>
      <c r="AJ106" s="4" t="e">
        <f t="shared" si="1"/>
        <v>#REF!</v>
      </c>
      <c r="AK106" s="30"/>
      <c r="AL106" s="30"/>
      <c r="AM106" s="30"/>
      <c r="AN106" s="30"/>
      <c r="AO106" s="30"/>
      <c r="AP106" s="30"/>
      <c r="AQ106" s="30"/>
      <c r="AR106" s="30"/>
      <c r="AS106" s="30"/>
      <c r="AT106" s="30"/>
      <c r="AU106" s="30"/>
      <c r="AV106" s="30"/>
      <c r="AW106" s="30"/>
    </row>
    <row r="107" spans="1:49" ht="195.75" customHeight="1">
      <c r="A107" s="21" t="s">
        <v>558</v>
      </c>
      <c r="B107" s="30"/>
      <c r="C107" s="30" t="s">
        <v>559</v>
      </c>
      <c r="D107" s="30" t="s">
        <v>560</v>
      </c>
      <c r="E107" s="30" t="s">
        <v>561</v>
      </c>
      <c r="F107" s="34">
        <v>39120</v>
      </c>
      <c r="G107" s="35">
        <v>39332</v>
      </c>
      <c r="H107" s="36" t="s">
        <v>562</v>
      </c>
      <c r="I107" s="25">
        <v>0</v>
      </c>
      <c r="J107" s="25">
        <v>0</v>
      </c>
      <c r="K107" s="57" t="s">
        <v>3348</v>
      </c>
      <c r="L107" s="57" t="s">
        <v>3336</v>
      </c>
      <c r="M107" s="25">
        <v>0</v>
      </c>
      <c r="N107" s="77" t="s">
        <v>3096</v>
      </c>
      <c r="O107" s="30" t="s">
        <v>51</v>
      </c>
      <c r="P107" s="30"/>
      <c r="Q107" s="30"/>
      <c r="R107" s="30"/>
      <c r="S107" s="30"/>
      <c r="T107" s="30"/>
      <c r="U107" s="75" t="s">
        <v>2744</v>
      </c>
      <c r="V107" s="63">
        <v>99500</v>
      </c>
      <c r="W107" s="30"/>
      <c r="X107" s="30"/>
      <c r="Y107" s="30" t="s">
        <v>3444</v>
      </c>
      <c r="Z107" s="30" t="s">
        <v>3445</v>
      </c>
      <c r="AA107" s="30"/>
      <c r="AB107" s="30"/>
      <c r="AC107" s="30" t="s">
        <v>2888</v>
      </c>
      <c r="AD107" s="72" t="s">
        <v>2888</v>
      </c>
      <c r="AE107" s="30"/>
      <c r="AF107" s="30"/>
      <c r="AG107" s="1" t="e">
        <f>#REF!</f>
        <v>#REF!</v>
      </c>
      <c r="AH107" s="2" t="e">
        <f>#REF!</f>
        <v>#REF!</v>
      </c>
      <c r="AI107" s="3" t="e">
        <f>#REF!</f>
        <v>#REF!</v>
      </c>
      <c r="AJ107" s="4" t="e">
        <f t="shared" si="1"/>
        <v>#REF!</v>
      </c>
      <c r="AK107" s="30"/>
      <c r="AL107" s="30"/>
      <c r="AM107" s="30"/>
      <c r="AN107" s="30"/>
      <c r="AO107" s="30"/>
      <c r="AP107" s="30"/>
      <c r="AQ107" s="30"/>
      <c r="AR107" s="30"/>
      <c r="AS107" s="30"/>
      <c r="AT107" s="30"/>
      <c r="AU107" s="30"/>
      <c r="AV107" s="30"/>
      <c r="AW107" s="30"/>
    </row>
    <row r="108" spans="1:49" ht="68.25" customHeight="1">
      <c r="A108" s="21" t="s">
        <v>580</v>
      </c>
      <c r="B108" s="30"/>
      <c r="C108" s="30" t="s">
        <v>581</v>
      </c>
      <c r="D108" s="30" t="s">
        <v>582</v>
      </c>
      <c r="E108" s="30" t="s">
        <v>583</v>
      </c>
      <c r="F108" s="34">
        <v>39264</v>
      </c>
      <c r="G108" s="35">
        <v>39355</v>
      </c>
      <c r="H108" s="36" t="s">
        <v>2840</v>
      </c>
      <c r="I108" s="25" t="s">
        <v>3379</v>
      </c>
      <c r="J108" s="25">
        <v>0</v>
      </c>
      <c r="K108" s="57" t="s">
        <v>3348</v>
      </c>
      <c r="L108" s="57" t="s">
        <v>3328</v>
      </c>
      <c r="M108" s="25" t="s">
        <v>3347</v>
      </c>
      <c r="N108" s="37" t="s">
        <v>3308</v>
      </c>
      <c r="O108" s="30" t="s">
        <v>51</v>
      </c>
      <c r="P108" s="30"/>
      <c r="Q108" s="30"/>
      <c r="R108" s="30"/>
      <c r="S108" s="30"/>
      <c r="T108" s="30"/>
      <c r="U108" s="75" t="s">
        <v>2745</v>
      </c>
      <c r="V108" s="63">
        <v>119800</v>
      </c>
      <c r="W108" s="30"/>
      <c r="X108" s="30" t="s">
        <v>584</v>
      </c>
      <c r="Y108" s="30" t="s">
        <v>3463</v>
      </c>
      <c r="Z108" s="30" t="s">
        <v>3464</v>
      </c>
      <c r="AA108" s="30" t="s">
        <v>2888</v>
      </c>
      <c r="AB108" s="30" t="s">
        <v>2762</v>
      </c>
      <c r="AC108" s="30" t="s">
        <v>2886</v>
      </c>
      <c r="AD108" s="72" t="s">
        <v>2888</v>
      </c>
      <c r="AE108" s="30"/>
      <c r="AF108" s="30"/>
      <c r="AG108" s="1" t="e">
        <f>#REF!+#REF!+#REF!</f>
        <v>#REF!</v>
      </c>
      <c r="AH108" s="2" t="e">
        <f>#REF!+#REF!+#REF!</f>
        <v>#REF!</v>
      </c>
      <c r="AI108" s="3" t="e">
        <f>#REF!+#REF!+#REF!</f>
        <v>#REF!</v>
      </c>
      <c r="AJ108" s="4" t="e">
        <f t="shared" si="1"/>
        <v>#REF!</v>
      </c>
      <c r="AK108" s="30"/>
      <c r="AL108" s="30"/>
      <c r="AM108" s="30"/>
      <c r="AN108" s="30"/>
      <c r="AO108" s="30"/>
      <c r="AP108" s="30"/>
      <c r="AQ108" s="30"/>
      <c r="AR108" s="30"/>
      <c r="AS108" s="30"/>
      <c r="AT108" s="30"/>
      <c r="AU108" s="30"/>
      <c r="AV108" s="30"/>
      <c r="AW108" s="30"/>
    </row>
    <row r="109" spans="1:49" ht="189">
      <c r="A109" s="21" t="s">
        <v>526</v>
      </c>
      <c r="B109" s="30"/>
      <c r="C109" s="30" t="s">
        <v>527</v>
      </c>
      <c r="D109" s="30" t="s">
        <v>528</v>
      </c>
      <c r="E109" s="30" t="s">
        <v>529</v>
      </c>
      <c r="F109" s="34">
        <v>38991</v>
      </c>
      <c r="G109" s="35">
        <v>39356</v>
      </c>
      <c r="H109" s="36" t="s">
        <v>2838</v>
      </c>
      <c r="I109" s="25">
        <v>0</v>
      </c>
      <c r="J109" s="25">
        <v>0</v>
      </c>
      <c r="K109" s="57" t="s">
        <v>3348</v>
      </c>
      <c r="L109" s="57" t="s">
        <v>3332</v>
      </c>
      <c r="M109" s="25">
        <v>0</v>
      </c>
      <c r="N109" s="43" t="s">
        <v>3090</v>
      </c>
      <c r="O109" s="30" t="s">
        <v>51</v>
      </c>
      <c r="P109" s="30"/>
      <c r="Q109" s="30"/>
      <c r="R109" s="30"/>
      <c r="S109" s="30"/>
      <c r="T109" s="30"/>
      <c r="U109" s="75" t="s">
        <v>2744</v>
      </c>
      <c r="V109" s="63">
        <v>0</v>
      </c>
      <c r="W109" s="30"/>
      <c r="X109" s="30"/>
      <c r="Y109" s="30" t="s">
        <v>3444</v>
      </c>
      <c r="Z109" s="30" t="s">
        <v>3445</v>
      </c>
      <c r="AA109" s="30"/>
      <c r="AB109" s="30"/>
      <c r="AC109" s="30"/>
      <c r="AD109" s="72" t="s">
        <v>2888</v>
      </c>
      <c r="AE109" s="30"/>
      <c r="AF109" s="30"/>
      <c r="AG109" s="1"/>
      <c r="AH109" s="2"/>
      <c r="AI109" s="3"/>
      <c r="AJ109" s="4">
        <f t="shared" si="1"/>
        <v>0</v>
      </c>
      <c r="AK109" s="30"/>
      <c r="AL109" s="30"/>
      <c r="AM109" s="30"/>
      <c r="AN109" s="30"/>
      <c r="AO109" s="30"/>
      <c r="AP109" s="30"/>
      <c r="AQ109" s="30"/>
      <c r="AR109" s="30"/>
      <c r="AS109" s="30"/>
      <c r="AT109" s="30"/>
      <c r="AU109" s="30"/>
      <c r="AV109" s="30"/>
      <c r="AW109" s="30"/>
    </row>
    <row r="110" spans="1:49" ht="110.25">
      <c r="A110" s="21" t="s">
        <v>499</v>
      </c>
      <c r="B110" s="30"/>
      <c r="C110" s="30" t="s">
        <v>500</v>
      </c>
      <c r="D110" s="30" t="s">
        <v>501</v>
      </c>
      <c r="E110" s="30" t="s">
        <v>502</v>
      </c>
      <c r="F110" s="34">
        <v>39005</v>
      </c>
      <c r="G110" s="35">
        <v>39371</v>
      </c>
      <c r="H110" s="36"/>
      <c r="I110" s="25"/>
      <c r="J110" s="25"/>
      <c r="K110" s="57"/>
      <c r="L110" s="57"/>
      <c r="M110" s="25"/>
      <c r="N110" s="42"/>
      <c r="O110" s="30" t="s">
        <v>51</v>
      </c>
      <c r="P110" s="30"/>
      <c r="Q110" s="30"/>
      <c r="R110" s="30"/>
      <c r="S110" s="30"/>
      <c r="T110" s="30"/>
      <c r="U110" s="75" t="s">
        <v>2744</v>
      </c>
      <c r="V110" s="63">
        <v>0</v>
      </c>
      <c r="W110" s="30"/>
      <c r="X110" s="30"/>
      <c r="Y110" s="30" t="s">
        <v>3465</v>
      </c>
      <c r="Z110" s="30" t="s">
        <v>3466</v>
      </c>
      <c r="AA110" s="30"/>
      <c r="AB110" s="30"/>
      <c r="AC110" s="30"/>
      <c r="AD110" s="72" t="s">
        <v>2888</v>
      </c>
      <c r="AE110" s="30"/>
      <c r="AF110" s="30"/>
      <c r="AG110" s="1"/>
      <c r="AH110" s="2"/>
      <c r="AI110" s="3"/>
      <c r="AJ110" s="4">
        <f t="shared" si="1"/>
        <v>0</v>
      </c>
      <c r="AK110" s="30"/>
      <c r="AL110" s="30"/>
      <c r="AM110" s="30"/>
      <c r="AN110" s="30"/>
      <c r="AO110" s="30"/>
      <c r="AP110" s="30"/>
      <c r="AQ110" s="30"/>
      <c r="AR110" s="30"/>
      <c r="AS110" s="30"/>
      <c r="AT110" s="30"/>
      <c r="AU110" s="30"/>
      <c r="AV110" s="30"/>
      <c r="AW110" s="30"/>
    </row>
    <row r="111" spans="1:49" ht="157.5">
      <c r="A111" s="21" t="s">
        <v>354</v>
      </c>
      <c r="B111" s="30"/>
      <c r="C111" s="30" t="s">
        <v>355</v>
      </c>
      <c r="D111" s="30" t="s">
        <v>351</v>
      </c>
      <c r="E111" s="30" t="s">
        <v>352</v>
      </c>
      <c r="F111" s="34">
        <v>39114</v>
      </c>
      <c r="G111" s="35">
        <v>39478</v>
      </c>
      <c r="H111" s="36" t="s">
        <v>2830</v>
      </c>
      <c r="I111" s="25"/>
      <c r="J111" s="25"/>
      <c r="K111" s="57"/>
      <c r="L111" s="57"/>
      <c r="M111" s="25"/>
      <c r="N111" s="42"/>
      <c r="O111" s="30" t="s">
        <v>51</v>
      </c>
      <c r="P111" s="30"/>
      <c r="Q111" s="30"/>
      <c r="R111" s="30"/>
      <c r="S111" s="30"/>
      <c r="T111" s="30"/>
      <c r="U111" s="75" t="s">
        <v>2745</v>
      </c>
      <c r="V111" s="63">
        <v>20711300</v>
      </c>
      <c r="W111" s="30"/>
      <c r="X111" s="30"/>
      <c r="Y111" s="30" t="s">
        <v>3447</v>
      </c>
      <c r="Z111" s="30" t="s">
        <v>3448</v>
      </c>
      <c r="AA111" s="30" t="s">
        <v>2886</v>
      </c>
      <c r="AB111" s="30"/>
      <c r="AC111" s="30"/>
      <c r="AD111" s="72" t="s">
        <v>2888</v>
      </c>
      <c r="AE111" s="30"/>
      <c r="AF111" s="30"/>
      <c r="AG111" s="1" t="e">
        <f>#REF!</f>
        <v>#REF!</v>
      </c>
      <c r="AH111" s="2" t="e">
        <f>#REF!</f>
        <v>#REF!</v>
      </c>
      <c r="AI111" s="3" t="e">
        <f>#REF!</f>
        <v>#REF!</v>
      </c>
      <c r="AJ111" s="4" t="e">
        <f t="shared" si="1"/>
        <v>#REF!</v>
      </c>
      <c r="AK111" s="30"/>
      <c r="AL111" s="30"/>
      <c r="AM111" s="30"/>
      <c r="AN111" s="30"/>
      <c r="AO111" s="30"/>
      <c r="AP111" s="30"/>
      <c r="AQ111" s="30"/>
      <c r="AR111" s="30"/>
      <c r="AS111" s="30"/>
      <c r="AT111" s="30"/>
      <c r="AU111" s="30"/>
      <c r="AV111" s="30"/>
      <c r="AW111" s="30"/>
    </row>
    <row r="112" spans="1:49" ht="157.5">
      <c r="A112" s="21" t="s">
        <v>488</v>
      </c>
      <c r="B112" s="30"/>
      <c r="C112" s="30" t="s">
        <v>489</v>
      </c>
      <c r="D112" s="30" t="s">
        <v>490</v>
      </c>
      <c r="E112" s="30" t="s">
        <v>491</v>
      </c>
      <c r="F112" s="34">
        <v>39203</v>
      </c>
      <c r="G112" s="35">
        <v>39478</v>
      </c>
      <c r="H112" s="36" t="s">
        <v>2837</v>
      </c>
      <c r="I112" s="25" t="s">
        <v>3358</v>
      </c>
      <c r="J112" s="25">
        <v>0</v>
      </c>
      <c r="K112" s="57" t="s">
        <v>3348</v>
      </c>
      <c r="L112" s="57" t="s">
        <v>3328</v>
      </c>
      <c r="M112" s="25" t="s">
        <v>3346</v>
      </c>
      <c r="N112" s="37" t="s">
        <v>3086</v>
      </c>
      <c r="O112" s="30" t="s">
        <v>58</v>
      </c>
      <c r="P112" s="30"/>
      <c r="Q112" s="30"/>
      <c r="R112" s="30"/>
      <c r="S112" s="30"/>
      <c r="T112" s="30"/>
      <c r="U112" s="75" t="s">
        <v>2760</v>
      </c>
      <c r="V112" s="63">
        <v>524000</v>
      </c>
      <c r="W112" s="30"/>
      <c r="X112" s="30" t="s">
        <v>492</v>
      </c>
      <c r="Y112" s="30" t="s">
        <v>3473</v>
      </c>
      <c r="Z112" s="30" t="s">
        <v>3474</v>
      </c>
      <c r="AA112" s="30" t="s">
        <v>2886</v>
      </c>
      <c r="AB112" s="30" t="s">
        <v>2945</v>
      </c>
      <c r="AC112" s="30"/>
      <c r="AD112" s="72" t="s">
        <v>2888</v>
      </c>
      <c r="AE112" s="30"/>
      <c r="AF112" s="30"/>
      <c r="AG112" s="1" t="e">
        <f>#REF!+#REF!</f>
        <v>#REF!</v>
      </c>
      <c r="AH112" s="2" t="e">
        <f>#REF!+#REF!</f>
        <v>#REF!</v>
      </c>
      <c r="AI112" s="3" t="e">
        <f>#REF!+#REF!</f>
        <v>#REF!</v>
      </c>
      <c r="AJ112" s="4" t="e">
        <f t="shared" si="1"/>
        <v>#REF!</v>
      </c>
      <c r="AK112" s="30"/>
      <c r="AL112" s="30"/>
      <c r="AM112" s="30"/>
      <c r="AN112" s="30"/>
      <c r="AO112" s="30"/>
      <c r="AP112" s="30"/>
      <c r="AQ112" s="30"/>
      <c r="AR112" s="30"/>
      <c r="AS112" s="30"/>
      <c r="AT112" s="30"/>
      <c r="AU112" s="30"/>
      <c r="AV112" s="30"/>
      <c r="AW112" s="30"/>
    </row>
    <row r="113" spans="1:49" ht="409.5">
      <c r="A113" s="21" t="s">
        <v>628</v>
      </c>
      <c r="B113" s="30" t="s">
        <v>629</v>
      </c>
      <c r="C113" s="30" t="s">
        <v>630</v>
      </c>
      <c r="D113" s="30" t="s">
        <v>631</v>
      </c>
      <c r="E113" s="30" t="s">
        <v>632</v>
      </c>
      <c r="F113" s="34">
        <v>39142</v>
      </c>
      <c r="G113" s="35">
        <v>39507</v>
      </c>
      <c r="H113" s="36" t="e">
        <f>#REF!</f>
        <v>#REF!</v>
      </c>
      <c r="I113" s="25">
        <v>0</v>
      </c>
      <c r="J113" s="25">
        <v>0</v>
      </c>
      <c r="K113" s="57" t="s">
        <v>3348</v>
      </c>
      <c r="L113" s="57" t="s">
        <v>3332</v>
      </c>
      <c r="M113" s="25">
        <v>0</v>
      </c>
      <c r="N113" s="37" t="s">
        <v>3106</v>
      </c>
      <c r="O113" s="30" t="s">
        <v>51</v>
      </c>
      <c r="P113" s="30"/>
      <c r="Q113" s="30"/>
      <c r="R113" s="30"/>
      <c r="S113" s="30"/>
      <c r="T113" s="30"/>
      <c r="U113" s="75" t="s">
        <v>2745</v>
      </c>
      <c r="V113" s="63">
        <v>5800352</v>
      </c>
      <c r="W113" s="30"/>
      <c r="X113" s="30" t="s">
        <v>633</v>
      </c>
      <c r="Y113" s="30" t="s">
        <v>3447</v>
      </c>
      <c r="Z113" s="30" t="s">
        <v>3448</v>
      </c>
      <c r="AA113" s="30" t="s">
        <v>2886</v>
      </c>
      <c r="AB113" s="30" t="s">
        <v>2890</v>
      </c>
      <c r="AC113" s="30"/>
      <c r="AD113" s="72" t="s">
        <v>2888</v>
      </c>
      <c r="AE113" s="30"/>
      <c r="AF113" s="30"/>
      <c r="AG113" s="1" t="e">
        <f>#REF!+#REF!</f>
        <v>#REF!</v>
      </c>
      <c r="AH113" s="2" t="e">
        <f>#REF!+#REF!</f>
        <v>#REF!</v>
      </c>
      <c r="AI113" s="3" t="e">
        <f>#REF!+#REF!</f>
        <v>#REF!</v>
      </c>
      <c r="AJ113" s="4" t="e">
        <f t="shared" si="1"/>
        <v>#REF!</v>
      </c>
      <c r="AK113" s="30"/>
      <c r="AL113" s="30"/>
      <c r="AM113" s="30"/>
      <c r="AN113" s="30"/>
      <c r="AO113" s="30"/>
      <c r="AP113" s="30"/>
      <c r="AQ113" s="30"/>
      <c r="AR113" s="30"/>
      <c r="AS113" s="30"/>
      <c r="AT113" s="30"/>
      <c r="AU113" s="30"/>
      <c r="AV113" s="30"/>
      <c r="AW113" s="30"/>
    </row>
    <row r="114" spans="1:49" ht="330.75">
      <c r="A114" s="21" t="s">
        <v>818</v>
      </c>
      <c r="B114" s="30" t="s">
        <v>819</v>
      </c>
      <c r="C114" s="30" t="s">
        <v>820</v>
      </c>
      <c r="D114" s="30" t="s">
        <v>821</v>
      </c>
      <c r="E114" s="30" t="s">
        <v>366</v>
      </c>
      <c r="F114" s="34">
        <v>38749</v>
      </c>
      <c r="G114" s="35">
        <v>39568</v>
      </c>
      <c r="H114" s="36" t="e">
        <f>#REF!</f>
        <v>#REF!</v>
      </c>
      <c r="I114" s="25">
        <v>0</v>
      </c>
      <c r="J114" s="25">
        <v>0</v>
      </c>
      <c r="K114" s="57" t="s">
        <v>3348</v>
      </c>
      <c r="L114" s="57" t="s">
        <v>3332</v>
      </c>
      <c r="M114" s="25">
        <v>0</v>
      </c>
      <c r="N114" s="37" t="s">
        <v>3135</v>
      </c>
      <c r="O114" s="30" t="s">
        <v>51</v>
      </c>
      <c r="P114" s="30"/>
      <c r="Q114" s="30"/>
      <c r="R114" s="30"/>
      <c r="S114" s="30"/>
      <c r="T114" s="30"/>
      <c r="U114" s="75" t="s">
        <v>2745</v>
      </c>
      <c r="V114" s="63">
        <v>1569595.01</v>
      </c>
      <c r="W114" s="30"/>
      <c r="X114" s="30" t="s">
        <v>822</v>
      </c>
      <c r="Y114" s="30" t="s">
        <v>3447</v>
      </c>
      <c r="Z114" s="30" t="s">
        <v>3448</v>
      </c>
      <c r="AA114" s="30"/>
      <c r="AB114" s="30" t="s">
        <v>2893</v>
      </c>
      <c r="AC114" s="69" t="s">
        <v>3540</v>
      </c>
      <c r="AD114" s="72" t="s">
        <v>2888</v>
      </c>
      <c r="AE114" s="30"/>
      <c r="AF114" s="30"/>
      <c r="AG114" s="1" t="e">
        <f>#REF!+#REF!+#REF!</f>
        <v>#REF!</v>
      </c>
      <c r="AH114" s="2" t="e">
        <f>#REF!+#REF!+#REF!</f>
        <v>#REF!</v>
      </c>
      <c r="AI114" s="3" t="e">
        <f>#REF!+#REF!+#REF!</f>
        <v>#REF!</v>
      </c>
      <c r="AJ114" s="4" t="e">
        <f t="shared" si="1"/>
        <v>#REF!</v>
      </c>
      <c r="AK114" s="30"/>
      <c r="AL114" s="30"/>
      <c r="AM114" s="30"/>
      <c r="AN114" s="30"/>
      <c r="AO114" s="30"/>
      <c r="AP114" s="30"/>
      <c r="AQ114" s="30"/>
      <c r="AR114" s="30"/>
      <c r="AS114" s="30"/>
      <c r="AT114" s="30"/>
      <c r="AU114" s="30"/>
      <c r="AV114" s="30"/>
      <c r="AW114" s="30"/>
    </row>
    <row r="115" spans="1:49" ht="409.5">
      <c r="A115" s="21" t="s">
        <v>451</v>
      </c>
      <c r="B115" s="30"/>
      <c r="C115" s="30" t="s">
        <v>452</v>
      </c>
      <c r="D115" s="30" t="s">
        <v>453</v>
      </c>
      <c r="E115" s="30" t="s">
        <v>454</v>
      </c>
      <c r="F115" s="34">
        <v>39278</v>
      </c>
      <c r="G115" s="35">
        <v>39629</v>
      </c>
      <c r="H115" s="36" t="s">
        <v>2834</v>
      </c>
      <c r="I115" s="25">
        <v>0</v>
      </c>
      <c r="J115" s="25">
        <v>0</v>
      </c>
      <c r="K115" s="57" t="s">
        <v>3348</v>
      </c>
      <c r="L115" s="57" t="s">
        <v>3328</v>
      </c>
      <c r="M115" s="25" t="s">
        <v>3346</v>
      </c>
      <c r="N115" s="37" t="s">
        <v>3081</v>
      </c>
      <c r="O115" s="30" t="s">
        <v>51</v>
      </c>
      <c r="P115" s="30"/>
      <c r="Q115" s="30"/>
      <c r="R115" s="30"/>
      <c r="S115" s="30"/>
      <c r="T115" s="30"/>
      <c r="U115" s="75" t="s">
        <v>2743</v>
      </c>
      <c r="V115" s="63">
        <v>5338246.43</v>
      </c>
      <c r="W115" s="30"/>
      <c r="X115" s="30" t="s">
        <v>455</v>
      </c>
      <c r="Y115" s="30" t="s">
        <v>3467</v>
      </c>
      <c r="Z115" s="30" t="s">
        <v>3468</v>
      </c>
      <c r="AA115" s="69" t="s">
        <v>3520</v>
      </c>
      <c r="AB115" s="69" t="s">
        <v>3521</v>
      </c>
      <c r="AC115" s="69" t="s">
        <v>3522</v>
      </c>
      <c r="AD115" s="72" t="s">
        <v>2888</v>
      </c>
      <c r="AE115" s="30"/>
      <c r="AF115" s="30"/>
      <c r="AG115" s="1" t="e">
        <f>#REF!+#REF!+#REF!+#REF!+#REF!+#REF!</f>
        <v>#REF!</v>
      </c>
      <c r="AH115" s="2" t="e">
        <f>#REF!+#REF!+#REF!+#REF!+#REF!+#REF!</f>
        <v>#REF!</v>
      </c>
      <c r="AI115" s="3" t="e">
        <f>#REF!+#REF!+#REF!+#REF!+#REF!+#REF!</f>
        <v>#REF!</v>
      </c>
      <c r="AJ115" s="4" t="e">
        <f t="shared" si="1"/>
        <v>#REF!</v>
      </c>
      <c r="AK115" s="30"/>
      <c r="AL115" s="30"/>
      <c r="AM115" s="30"/>
      <c r="AN115" s="30"/>
      <c r="AO115" s="30"/>
      <c r="AP115" s="30"/>
      <c r="AQ115" s="30"/>
      <c r="AR115" s="30"/>
      <c r="AS115" s="30"/>
      <c r="AT115" s="30"/>
      <c r="AU115" s="30"/>
      <c r="AV115" s="30"/>
      <c r="AW115" s="30"/>
    </row>
    <row r="116" spans="1:49" ht="78.75">
      <c r="A116" s="21" t="s">
        <v>684</v>
      </c>
      <c r="B116" s="30"/>
      <c r="C116" s="30" t="s">
        <v>685</v>
      </c>
      <c r="D116" s="30" t="s">
        <v>686</v>
      </c>
      <c r="E116" s="30" t="s">
        <v>515</v>
      </c>
      <c r="F116" s="34">
        <v>39475</v>
      </c>
      <c r="G116" s="35">
        <v>39629</v>
      </c>
      <c r="H116" s="36"/>
      <c r="I116" s="25"/>
      <c r="J116" s="25"/>
      <c r="K116" s="57"/>
      <c r="L116" s="57"/>
      <c r="M116" s="25"/>
      <c r="N116" s="42"/>
      <c r="O116" s="30" t="s">
        <v>51</v>
      </c>
      <c r="P116" s="30"/>
      <c r="Q116" s="30"/>
      <c r="R116" s="30"/>
      <c r="S116" s="30"/>
      <c r="T116" s="30"/>
      <c r="U116" s="75" t="s">
        <v>2742</v>
      </c>
      <c r="V116" s="63">
        <v>60000</v>
      </c>
      <c r="W116" s="30"/>
      <c r="X116" s="30"/>
      <c r="Y116" s="30" t="s">
        <v>3441</v>
      </c>
      <c r="Z116" s="30" t="s">
        <v>3442</v>
      </c>
      <c r="AA116" s="30" t="s">
        <v>2888</v>
      </c>
      <c r="AB116" s="30"/>
      <c r="AC116" s="30"/>
      <c r="AD116" s="72" t="s">
        <v>2888</v>
      </c>
      <c r="AE116" s="30"/>
      <c r="AF116" s="30"/>
      <c r="AG116" s="1" t="e">
        <f>#REF!</f>
        <v>#REF!</v>
      </c>
      <c r="AH116" s="2" t="e">
        <f>#REF!</f>
        <v>#REF!</v>
      </c>
      <c r="AI116" s="3" t="e">
        <f>#REF!</f>
        <v>#REF!</v>
      </c>
      <c r="AJ116" s="4" t="e">
        <f t="shared" si="1"/>
        <v>#REF!</v>
      </c>
      <c r="AK116" s="30"/>
      <c r="AL116" s="30"/>
      <c r="AM116" s="30"/>
      <c r="AN116" s="30"/>
      <c r="AO116" s="30"/>
      <c r="AP116" s="30"/>
      <c r="AQ116" s="30"/>
      <c r="AR116" s="30"/>
      <c r="AS116" s="30"/>
      <c r="AT116" s="30"/>
      <c r="AU116" s="30"/>
      <c r="AV116" s="30"/>
      <c r="AW116" s="30"/>
    </row>
    <row r="117" spans="1:49" ht="141.75">
      <c r="A117" s="21" t="s">
        <v>2171</v>
      </c>
      <c r="B117" s="30"/>
      <c r="C117" s="30" t="s">
        <v>2172</v>
      </c>
      <c r="D117" s="30" t="s">
        <v>2173</v>
      </c>
      <c r="E117" s="30" t="s">
        <v>2174</v>
      </c>
      <c r="F117" s="34">
        <v>38353</v>
      </c>
      <c r="G117" s="35">
        <v>39629</v>
      </c>
      <c r="H117" s="36"/>
      <c r="I117" s="25"/>
      <c r="J117" s="25"/>
      <c r="K117" s="57"/>
      <c r="L117" s="57"/>
      <c r="M117" s="25"/>
      <c r="N117" s="38"/>
      <c r="O117" s="30" t="s">
        <v>51</v>
      </c>
      <c r="P117" s="30"/>
      <c r="Q117" s="30"/>
      <c r="R117" s="30"/>
      <c r="S117" s="30"/>
      <c r="T117" s="30"/>
      <c r="U117" s="75" t="s">
        <v>2799</v>
      </c>
      <c r="V117" s="63">
        <v>18236.7</v>
      </c>
      <c r="W117" s="30"/>
      <c r="X117" s="30" t="s">
        <v>2175</v>
      </c>
      <c r="Y117" s="30" t="s">
        <v>3508</v>
      </c>
      <c r="Z117" s="30" t="s">
        <v>3509</v>
      </c>
      <c r="AA117" s="30" t="s">
        <v>2886</v>
      </c>
      <c r="AB117" s="30" t="s">
        <v>2916</v>
      </c>
      <c r="AC117" s="30"/>
      <c r="AD117" s="72" t="s">
        <v>2888</v>
      </c>
      <c r="AE117" s="30"/>
      <c r="AF117" s="30"/>
      <c r="AG117" s="1" t="e">
        <f>#REF!+#REF!</f>
        <v>#REF!</v>
      </c>
      <c r="AH117" s="2" t="e">
        <f>#REF!+#REF!</f>
        <v>#REF!</v>
      </c>
      <c r="AI117" s="3" t="e">
        <f>#REF!+#REF!</f>
        <v>#REF!</v>
      </c>
      <c r="AJ117" s="4" t="e">
        <f t="shared" si="1"/>
        <v>#REF!</v>
      </c>
      <c r="AK117" s="30"/>
      <c r="AL117" s="30"/>
      <c r="AM117" s="30"/>
      <c r="AN117" s="30"/>
      <c r="AO117" s="30"/>
      <c r="AP117" s="30"/>
      <c r="AQ117" s="30"/>
      <c r="AR117" s="30"/>
      <c r="AS117" s="30"/>
      <c r="AT117" s="30"/>
      <c r="AU117" s="30"/>
      <c r="AV117" s="30"/>
      <c r="AW117" s="30"/>
    </row>
    <row r="118" spans="1:49" ht="236.25">
      <c r="A118" s="21" t="s">
        <v>483</v>
      </c>
      <c r="B118" s="30"/>
      <c r="C118" s="30" t="s">
        <v>484</v>
      </c>
      <c r="D118" s="30" t="s">
        <v>485</v>
      </c>
      <c r="E118" s="30" t="s">
        <v>486</v>
      </c>
      <c r="F118" s="34">
        <v>39278</v>
      </c>
      <c r="G118" s="35">
        <v>39660</v>
      </c>
      <c r="H118" s="36" t="s">
        <v>477</v>
      </c>
      <c r="I118" s="25" t="s">
        <v>3399</v>
      </c>
      <c r="J118" s="25">
        <v>0</v>
      </c>
      <c r="K118" s="57" t="s">
        <v>3348</v>
      </c>
      <c r="L118" s="57" t="s">
        <v>3328</v>
      </c>
      <c r="M118" s="25" t="s">
        <v>3337</v>
      </c>
      <c r="N118" s="43" t="s">
        <v>3307</v>
      </c>
      <c r="O118" s="30" t="s">
        <v>58</v>
      </c>
      <c r="P118" s="30"/>
      <c r="Q118" s="30"/>
      <c r="R118" s="30"/>
      <c r="S118" s="30"/>
      <c r="T118" s="30"/>
      <c r="U118" s="75" t="s">
        <v>2752</v>
      </c>
      <c r="V118" s="63">
        <v>2168354</v>
      </c>
      <c r="W118" s="30"/>
      <c r="X118" s="30" t="s">
        <v>487</v>
      </c>
      <c r="Y118" s="30" t="s">
        <v>3455</v>
      </c>
      <c r="Z118" s="30" t="s">
        <v>3456</v>
      </c>
      <c r="AA118" s="30" t="s">
        <v>2886</v>
      </c>
      <c r="AB118" s="30" t="s">
        <v>2921</v>
      </c>
      <c r="AC118" s="30" t="s">
        <v>2943</v>
      </c>
      <c r="AD118" s="72" t="s">
        <v>2888</v>
      </c>
      <c r="AE118" s="30"/>
      <c r="AF118" s="30"/>
      <c r="AG118" s="1" t="e">
        <f>#REF!+#REF!+#REF!</f>
        <v>#REF!</v>
      </c>
      <c r="AH118" s="2" t="e">
        <f>#REF!+#REF!+#REF!</f>
        <v>#REF!</v>
      </c>
      <c r="AI118" s="3" t="e">
        <f>#REF!+#REF!+#REF!</f>
        <v>#REF!</v>
      </c>
      <c r="AJ118" s="4" t="e">
        <f t="shared" si="1"/>
        <v>#REF!</v>
      </c>
      <c r="AK118" s="30"/>
      <c r="AL118" s="30"/>
      <c r="AM118" s="30"/>
      <c r="AN118" s="30"/>
      <c r="AO118" s="30"/>
      <c r="AP118" s="30"/>
      <c r="AQ118" s="30"/>
      <c r="AR118" s="30"/>
      <c r="AS118" s="30"/>
      <c r="AT118" s="30"/>
      <c r="AU118" s="30"/>
      <c r="AV118" s="30"/>
      <c r="AW118" s="30"/>
    </row>
    <row r="119" spans="1:49" ht="409.5">
      <c r="A119" s="21" t="s">
        <v>493</v>
      </c>
      <c r="B119" s="30"/>
      <c r="C119" s="30" t="s">
        <v>494</v>
      </c>
      <c r="D119" s="30" t="s">
        <v>495</v>
      </c>
      <c r="E119" s="30" t="s">
        <v>496</v>
      </c>
      <c r="F119" s="34">
        <v>39278</v>
      </c>
      <c r="G119" s="35">
        <v>39660</v>
      </c>
      <c r="H119" s="36" t="s">
        <v>497</v>
      </c>
      <c r="I119" s="25">
        <v>0</v>
      </c>
      <c r="J119" s="25" t="s">
        <v>3337</v>
      </c>
      <c r="K119" s="57" t="s">
        <v>3348</v>
      </c>
      <c r="L119" s="57" t="s">
        <v>3331</v>
      </c>
      <c r="M119" s="25" t="s">
        <v>3355</v>
      </c>
      <c r="N119" s="37" t="s">
        <v>3087</v>
      </c>
      <c r="O119" s="30" t="s">
        <v>51</v>
      </c>
      <c r="P119" s="30"/>
      <c r="Q119" s="30"/>
      <c r="R119" s="30"/>
      <c r="S119" s="30"/>
      <c r="T119" s="30"/>
      <c r="U119" s="75" t="s">
        <v>2745</v>
      </c>
      <c r="V119" s="63">
        <v>1656856.8</v>
      </c>
      <c r="W119" s="30"/>
      <c r="X119" s="30" t="s">
        <v>498</v>
      </c>
      <c r="Y119" s="30" t="s">
        <v>3447</v>
      </c>
      <c r="Z119" s="30" t="s">
        <v>3448</v>
      </c>
      <c r="AA119" s="30" t="s">
        <v>2911</v>
      </c>
      <c r="AB119" s="30"/>
      <c r="AC119" s="69" t="s">
        <v>3523</v>
      </c>
      <c r="AD119" s="72" t="s">
        <v>2888</v>
      </c>
      <c r="AE119" s="30"/>
      <c r="AF119" s="30"/>
      <c r="AG119" s="1" t="e">
        <f>#REF!+#REF!+#REF!+#REF!</f>
        <v>#REF!</v>
      </c>
      <c r="AH119" s="2" t="e">
        <f>#REF!+#REF!+#REF!+#REF!</f>
        <v>#REF!</v>
      </c>
      <c r="AI119" s="3" t="e">
        <f>#REF!+#REF!+#REF!+#REF!</f>
        <v>#REF!</v>
      </c>
      <c r="AJ119" s="4" t="e">
        <f t="shared" si="1"/>
        <v>#REF!</v>
      </c>
      <c r="AK119" s="30"/>
      <c r="AL119" s="30"/>
      <c r="AM119" s="30"/>
      <c r="AN119" s="30"/>
      <c r="AO119" s="30"/>
      <c r="AP119" s="30"/>
      <c r="AQ119" s="30"/>
      <c r="AR119" s="30"/>
      <c r="AS119" s="30"/>
      <c r="AT119" s="30"/>
      <c r="AU119" s="30"/>
      <c r="AV119" s="30"/>
      <c r="AW119" s="30"/>
    </row>
    <row r="120" spans="1:49" ht="409.5">
      <c r="A120" s="21" t="s">
        <v>674</v>
      </c>
      <c r="B120" s="30" t="s">
        <v>675</v>
      </c>
      <c r="C120" s="30" t="s">
        <v>676</v>
      </c>
      <c r="D120" s="30" t="s">
        <v>677</v>
      </c>
      <c r="E120" s="30" t="s">
        <v>678</v>
      </c>
      <c r="F120" s="34">
        <v>39308</v>
      </c>
      <c r="G120" s="35">
        <v>39674</v>
      </c>
      <c r="H120" s="36" t="e">
        <f>#REF!</f>
        <v>#REF!</v>
      </c>
      <c r="I120" s="25" t="s">
        <v>3341</v>
      </c>
      <c r="J120" s="25" t="s">
        <v>3365</v>
      </c>
      <c r="K120" s="57" t="s">
        <v>3348</v>
      </c>
      <c r="L120" s="57" t="s">
        <v>3331</v>
      </c>
      <c r="M120" s="25">
        <v>0</v>
      </c>
      <c r="N120" s="43" t="s">
        <v>3310</v>
      </c>
      <c r="O120" s="30" t="s">
        <v>51</v>
      </c>
      <c r="P120" s="30"/>
      <c r="Q120" s="30"/>
      <c r="R120" s="30"/>
      <c r="S120" s="30"/>
      <c r="T120" s="30"/>
      <c r="U120" s="75" t="s">
        <v>2745</v>
      </c>
      <c r="V120" s="63">
        <v>70946335.200000003</v>
      </c>
      <c r="W120" s="30"/>
      <c r="X120" s="30" t="s">
        <v>240</v>
      </c>
      <c r="Y120" s="30" t="s">
        <v>3447</v>
      </c>
      <c r="Z120" s="30" t="s">
        <v>3448</v>
      </c>
      <c r="AA120" s="30" t="s">
        <v>2886</v>
      </c>
      <c r="AB120" s="69" t="s">
        <v>3535</v>
      </c>
      <c r="AC120" s="30"/>
      <c r="AD120" s="72" t="s">
        <v>2888</v>
      </c>
      <c r="AE120" s="30"/>
      <c r="AF120" s="30"/>
      <c r="AG120" s="1" t="e">
        <f>#REF!+#REF!+#REF!</f>
        <v>#REF!</v>
      </c>
      <c r="AH120" s="2" t="e">
        <f>#REF!+#REF!+#REF!</f>
        <v>#REF!</v>
      </c>
      <c r="AI120" s="3" t="e">
        <f>#REF!+#REF!+#REF!</f>
        <v>#REF!</v>
      </c>
      <c r="AJ120" s="4" t="e">
        <f t="shared" si="1"/>
        <v>#REF!</v>
      </c>
      <c r="AK120" s="30"/>
      <c r="AL120" s="30"/>
      <c r="AM120" s="30"/>
      <c r="AN120" s="30"/>
      <c r="AO120" s="30"/>
      <c r="AP120" s="30"/>
      <c r="AQ120" s="30"/>
      <c r="AR120" s="30"/>
      <c r="AS120" s="30"/>
      <c r="AT120" s="30"/>
      <c r="AU120" s="30"/>
      <c r="AV120" s="30"/>
      <c r="AW120" s="30"/>
    </row>
    <row r="121" spans="1:49" ht="47.25">
      <c r="A121" s="21" t="s">
        <v>449</v>
      </c>
      <c r="B121" s="30"/>
      <c r="C121" s="30" t="s">
        <v>450</v>
      </c>
      <c r="D121" s="30" t="s">
        <v>428</v>
      </c>
      <c r="E121" s="30" t="s">
        <v>428</v>
      </c>
      <c r="F121" s="34">
        <v>39308</v>
      </c>
      <c r="G121" s="35">
        <v>39690</v>
      </c>
      <c r="H121" s="36"/>
      <c r="I121" s="25"/>
      <c r="J121" s="25"/>
      <c r="K121" s="57"/>
      <c r="L121" s="57"/>
      <c r="M121" s="25"/>
      <c r="N121" s="42"/>
      <c r="O121" s="30" t="s">
        <v>51</v>
      </c>
      <c r="P121" s="30"/>
      <c r="Q121" s="30"/>
      <c r="R121" s="30"/>
      <c r="S121" s="30"/>
      <c r="T121" s="30"/>
      <c r="U121" s="75" t="s">
        <v>2752</v>
      </c>
      <c r="V121" s="63">
        <v>0</v>
      </c>
      <c r="W121" s="30"/>
      <c r="X121" s="30"/>
      <c r="Y121" s="30" t="s">
        <v>3477</v>
      </c>
      <c r="Z121" s="30" t="s">
        <v>3478</v>
      </c>
      <c r="AA121" s="30"/>
      <c r="AB121" s="30"/>
      <c r="AC121" s="30"/>
      <c r="AD121" s="72" t="s">
        <v>2888</v>
      </c>
      <c r="AE121" s="30"/>
      <c r="AF121" s="30"/>
      <c r="AG121" s="1"/>
      <c r="AH121" s="2"/>
      <c r="AI121" s="3"/>
      <c r="AJ121" s="4">
        <f t="shared" si="1"/>
        <v>0</v>
      </c>
      <c r="AK121" s="30"/>
      <c r="AL121" s="30"/>
      <c r="AM121" s="30"/>
      <c r="AN121" s="30"/>
      <c r="AO121" s="30"/>
      <c r="AP121" s="30"/>
      <c r="AQ121" s="30"/>
      <c r="AR121" s="30"/>
      <c r="AS121" s="30"/>
      <c r="AT121" s="30"/>
      <c r="AU121" s="30"/>
      <c r="AV121" s="30"/>
      <c r="AW121" s="30"/>
    </row>
    <row r="122" spans="1:49" ht="409.5">
      <c r="A122" s="21" t="s">
        <v>438</v>
      </c>
      <c r="B122" s="30"/>
      <c r="C122" s="30" t="s">
        <v>439</v>
      </c>
      <c r="D122" s="30" t="s">
        <v>440</v>
      </c>
      <c r="E122" s="30" t="s">
        <v>441</v>
      </c>
      <c r="F122" s="34">
        <v>39326</v>
      </c>
      <c r="G122" s="35">
        <v>39691</v>
      </c>
      <c r="H122" s="36"/>
      <c r="I122" s="25">
        <v>0</v>
      </c>
      <c r="J122" s="25">
        <v>0</v>
      </c>
      <c r="K122" s="57" t="s">
        <v>3348</v>
      </c>
      <c r="L122" s="57" t="s">
        <v>3331</v>
      </c>
      <c r="M122" s="25">
        <v>0</v>
      </c>
      <c r="N122" s="37" t="s">
        <v>3079</v>
      </c>
      <c r="O122" s="30" t="s">
        <v>58</v>
      </c>
      <c r="P122" s="30"/>
      <c r="Q122" s="30"/>
      <c r="R122" s="30"/>
      <c r="S122" s="30"/>
      <c r="T122" s="30"/>
      <c r="U122" s="75" t="s">
        <v>2752</v>
      </c>
      <c r="V122" s="63">
        <v>1170669.8</v>
      </c>
      <c r="W122" s="30"/>
      <c r="X122" s="30" t="s">
        <v>442</v>
      </c>
      <c r="Y122" s="30" t="s">
        <v>3455</v>
      </c>
      <c r="Z122" s="30" t="s">
        <v>3456</v>
      </c>
      <c r="AA122" s="30" t="s">
        <v>2886</v>
      </c>
      <c r="AB122" s="30" t="s">
        <v>2893</v>
      </c>
      <c r="AC122" s="30" t="s">
        <v>2939</v>
      </c>
      <c r="AD122" s="72" t="s">
        <v>2888</v>
      </c>
      <c r="AE122" s="30"/>
      <c r="AF122" s="30"/>
      <c r="AG122" s="1" t="e">
        <f>#REF!+#REF!+#REF!</f>
        <v>#REF!</v>
      </c>
      <c r="AH122" s="2" t="e">
        <f>#REF!+#REF!+#REF!</f>
        <v>#REF!</v>
      </c>
      <c r="AI122" s="3" t="e">
        <f>#REF!+#REF!+#REF!</f>
        <v>#REF!</v>
      </c>
      <c r="AJ122" s="4" t="e">
        <f t="shared" si="1"/>
        <v>#REF!</v>
      </c>
      <c r="AK122" s="30"/>
      <c r="AL122" s="30"/>
      <c r="AM122" s="30"/>
      <c r="AN122" s="30"/>
      <c r="AO122" s="30"/>
      <c r="AP122" s="30"/>
      <c r="AQ122" s="30"/>
      <c r="AR122" s="30"/>
      <c r="AS122" s="30"/>
      <c r="AT122" s="30"/>
      <c r="AU122" s="30"/>
      <c r="AV122" s="30"/>
      <c r="AW122" s="30"/>
    </row>
    <row r="123" spans="1:49" ht="330.75">
      <c r="A123" s="21" t="s">
        <v>467</v>
      </c>
      <c r="B123" s="30"/>
      <c r="C123" s="30" t="s">
        <v>468</v>
      </c>
      <c r="D123" s="30" t="s">
        <v>469</v>
      </c>
      <c r="E123" s="30" t="s">
        <v>470</v>
      </c>
      <c r="F123" s="34">
        <v>39478</v>
      </c>
      <c r="G123" s="35">
        <v>39693</v>
      </c>
      <c r="H123" s="36" t="s">
        <v>2836</v>
      </c>
      <c r="I123" s="25">
        <v>0</v>
      </c>
      <c r="J123" s="25">
        <v>0</v>
      </c>
      <c r="K123" s="57" t="s">
        <v>3348</v>
      </c>
      <c r="L123" s="57" t="s">
        <v>3332</v>
      </c>
      <c r="M123" s="25">
        <v>0</v>
      </c>
      <c r="N123" s="43" t="s">
        <v>3083</v>
      </c>
      <c r="O123" s="30" t="s">
        <v>51</v>
      </c>
      <c r="P123" s="30"/>
      <c r="Q123" s="30"/>
      <c r="R123" s="30"/>
      <c r="S123" s="30"/>
      <c r="T123" s="30"/>
      <c r="U123" s="75" t="s">
        <v>2743</v>
      </c>
      <c r="V123" s="63">
        <v>1028440</v>
      </c>
      <c r="W123" s="30"/>
      <c r="X123" s="30" t="s">
        <v>471</v>
      </c>
      <c r="Y123" s="30" t="s">
        <v>3467</v>
      </c>
      <c r="Z123" s="30" t="s">
        <v>3468</v>
      </c>
      <c r="AA123" s="30" t="s">
        <v>2905</v>
      </c>
      <c r="AB123" s="30"/>
      <c r="AC123" s="30" t="s">
        <v>2942</v>
      </c>
      <c r="AD123" s="72" t="s">
        <v>2888</v>
      </c>
      <c r="AE123" s="30"/>
      <c r="AF123" s="30"/>
      <c r="AG123" s="1" t="e">
        <f>#REF!+#REF!</f>
        <v>#REF!</v>
      </c>
      <c r="AH123" s="2" t="e">
        <f>#REF!+#REF!</f>
        <v>#REF!</v>
      </c>
      <c r="AI123" s="3" t="e">
        <f>#REF!+#REF!</f>
        <v>#REF!</v>
      </c>
      <c r="AJ123" s="4" t="e">
        <f t="shared" si="1"/>
        <v>#REF!</v>
      </c>
      <c r="AK123" s="30"/>
      <c r="AL123" s="30"/>
      <c r="AM123" s="30"/>
      <c r="AN123" s="30"/>
      <c r="AO123" s="30"/>
      <c r="AP123" s="30"/>
      <c r="AQ123" s="30"/>
      <c r="AR123" s="30"/>
      <c r="AS123" s="30"/>
      <c r="AT123" s="30"/>
      <c r="AU123" s="30"/>
      <c r="AV123" s="30"/>
      <c r="AW123" s="30"/>
    </row>
    <row r="124" spans="1:49" ht="315">
      <c r="A124" s="21" t="s">
        <v>838</v>
      </c>
      <c r="B124" s="30" t="s">
        <v>839</v>
      </c>
      <c r="C124" s="30" t="s">
        <v>840</v>
      </c>
      <c r="D124" s="30" t="s">
        <v>841</v>
      </c>
      <c r="E124" s="30" t="s">
        <v>842</v>
      </c>
      <c r="F124" s="34">
        <v>39644</v>
      </c>
      <c r="G124" s="35">
        <v>39751</v>
      </c>
      <c r="H124" s="36" t="e">
        <f>#REF!</f>
        <v>#REF!</v>
      </c>
      <c r="I124" s="25">
        <v>0</v>
      </c>
      <c r="J124" s="25" t="s">
        <v>3372</v>
      </c>
      <c r="K124" s="57" t="s">
        <v>3348</v>
      </c>
      <c r="L124" s="57" t="s">
        <v>3331</v>
      </c>
      <c r="M124" s="25">
        <v>0</v>
      </c>
      <c r="N124" s="37" t="s">
        <v>3138</v>
      </c>
      <c r="O124" s="30" t="s">
        <v>51</v>
      </c>
      <c r="P124" s="30"/>
      <c r="Q124" s="30"/>
      <c r="R124" s="30"/>
      <c r="S124" s="30"/>
      <c r="T124" s="30"/>
      <c r="U124" s="75" t="s">
        <v>2743</v>
      </c>
      <c r="V124" s="63">
        <v>5641495.1100000003</v>
      </c>
      <c r="W124" s="30"/>
      <c r="X124" s="30" t="s">
        <v>843</v>
      </c>
      <c r="Y124" s="30" t="s">
        <v>3481</v>
      </c>
      <c r="Z124" s="30" t="s">
        <v>3482</v>
      </c>
      <c r="AA124" s="30" t="s">
        <v>2886</v>
      </c>
      <c r="AB124" s="30"/>
      <c r="AC124" s="30" t="s">
        <v>2887</v>
      </c>
      <c r="AD124" s="72" t="s">
        <v>2888</v>
      </c>
      <c r="AE124" s="30"/>
      <c r="AF124" s="30"/>
      <c r="AG124" s="1" t="e">
        <f>#REF!+#REF!+#REF!+#REF!</f>
        <v>#REF!</v>
      </c>
      <c r="AH124" s="2" t="e">
        <f>#REF!+#REF!+#REF!+#REF!</f>
        <v>#REF!</v>
      </c>
      <c r="AI124" s="3" t="e">
        <f>#REF!+#REF!+#REF!+#REF!</f>
        <v>#REF!</v>
      </c>
      <c r="AJ124" s="4" t="e">
        <f t="shared" si="1"/>
        <v>#REF!</v>
      </c>
      <c r="AK124" s="30"/>
      <c r="AL124" s="30"/>
      <c r="AM124" s="30"/>
      <c r="AN124" s="30"/>
      <c r="AO124" s="30"/>
      <c r="AP124" s="30"/>
      <c r="AQ124" s="30"/>
      <c r="AR124" s="30"/>
      <c r="AS124" s="30"/>
      <c r="AT124" s="30"/>
      <c r="AU124" s="30"/>
      <c r="AV124" s="30"/>
      <c r="AW124" s="30"/>
    </row>
    <row r="125" spans="1:49" ht="126">
      <c r="A125" s="21" t="s">
        <v>903</v>
      </c>
      <c r="B125" s="30"/>
      <c r="C125" s="30" t="s">
        <v>904</v>
      </c>
      <c r="D125" s="30" t="s">
        <v>905</v>
      </c>
      <c r="E125" s="30" t="s">
        <v>906</v>
      </c>
      <c r="F125" s="34">
        <v>39716</v>
      </c>
      <c r="G125" s="35">
        <v>39751</v>
      </c>
      <c r="H125" s="36" t="e">
        <f>#REF!</f>
        <v>#REF!</v>
      </c>
      <c r="I125" s="25">
        <v>0</v>
      </c>
      <c r="J125" s="25">
        <v>0</v>
      </c>
      <c r="K125" s="57" t="s">
        <v>3348</v>
      </c>
      <c r="L125" s="57" t="s">
        <v>3332</v>
      </c>
      <c r="M125" s="25">
        <v>0</v>
      </c>
      <c r="N125" s="43" t="s">
        <v>3147</v>
      </c>
      <c r="O125" s="30" t="s">
        <v>51</v>
      </c>
      <c r="P125" s="30"/>
      <c r="Q125" s="30"/>
      <c r="R125" s="30"/>
      <c r="S125" s="30"/>
      <c r="T125" s="30"/>
      <c r="U125" s="75" t="s">
        <v>2743</v>
      </c>
      <c r="V125" s="63">
        <v>399000</v>
      </c>
      <c r="W125" s="30"/>
      <c r="X125" s="30" t="s">
        <v>661</v>
      </c>
      <c r="Y125" s="30" t="s">
        <v>3467</v>
      </c>
      <c r="Z125" s="30" t="s">
        <v>3468</v>
      </c>
      <c r="AA125" s="30"/>
      <c r="AB125" s="30" t="s">
        <v>2886</v>
      </c>
      <c r="AC125" s="30"/>
      <c r="AD125" s="72" t="s">
        <v>2888</v>
      </c>
      <c r="AE125" s="30"/>
      <c r="AF125" s="30"/>
      <c r="AG125" s="1" t="e">
        <f>#REF!+#REF!</f>
        <v>#REF!</v>
      </c>
      <c r="AH125" s="2" t="e">
        <f>#REF!+#REF!</f>
        <v>#REF!</v>
      </c>
      <c r="AI125" s="3" t="e">
        <f>#REF!+#REF!</f>
        <v>#REF!</v>
      </c>
      <c r="AJ125" s="4" t="e">
        <f t="shared" si="1"/>
        <v>#REF!</v>
      </c>
      <c r="AK125" s="30"/>
      <c r="AL125" s="30"/>
      <c r="AM125" s="30"/>
      <c r="AN125" s="30"/>
      <c r="AO125" s="30"/>
      <c r="AP125" s="30"/>
      <c r="AQ125" s="30"/>
      <c r="AR125" s="30"/>
      <c r="AS125" s="30"/>
      <c r="AT125" s="30"/>
      <c r="AU125" s="30"/>
      <c r="AV125" s="30"/>
      <c r="AW125" s="30"/>
    </row>
    <row r="126" spans="1:49" ht="252">
      <c r="A126" s="21" t="s">
        <v>892</v>
      </c>
      <c r="B126" s="30"/>
      <c r="C126" s="30" t="s">
        <v>893</v>
      </c>
      <c r="D126" s="30" t="s">
        <v>894</v>
      </c>
      <c r="E126" s="30" t="s">
        <v>895</v>
      </c>
      <c r="F126" s="34">
        <v>39864</v>
      </c>
      <c r="G126" s="35">
        <v>39752</v>
      </c>
      <c r="H126" s="36" t="e">
        <f>#REF!</f>
        <v>#REF!</v>
      </c>
      <c r="I126" s="25">
        <v>0</v>
      </c>
      <c r="J126" s="25" t="s">
        <v>3365</v>
      </c>
      <c r="K126" s="57" t="s">
        <v>3348</v>
      </c>
      <c r="L126" s="57" t="s">
        <v>3331</v>
      </c>
      <c r="M126" s="25">
        <v>0</v>
      </c>
      <c r="N126" s="37" t="s">
        <v>3145</v>
      </c>
      <c r="O126" s="30" t="s">
        <v>51</v>
      </c>
      <c r="P126" s="30"/>
      <c r="Q126" s="30"/>
      <c r="R126" s="30"/>
      <c r="S126" s="30"/>
      <c r="T126" s="30"/>
      <c r="U126" s="75" t="s">
        <v>2743</v>
      </c>
      <c r="V126" s="63">
        <v>2739536</v>
      </c>
      <c r="W126" s="30"/>
      <c r="X126" s="30" t="s">
        <v>896</v>
      </c>
      <c r="Y126" s="30" t="s">
        <v>3467</v>
      </c>
      <c r="Z126" s="30" t="s">
        <v>3468</v>
      </c>
      <c r="AA126" s="30" t="s">
        <v>2886</v>
      </c>
      <c r="AB126" s="30" t="s">
        <v>2921</v>
      </c>
      <c r="AC126" s="30" t="s">
        <v>2973</v>
      </c>
      <c r="AD126" s="72" t="s">
        <v>2888</v>
      </c>
      <c r="AE126" s="30"/>
      <c r="AF126" s="30"/>
      <c r="AG126" s="1" t="e">
        <f>#REF!+#REF!+#REF!</f>
        <v>#REF!</v>
      </c>
      <c r="AH126" s="2" t="e">
        <f>#REF!+#REF!+#REF!</f>
        <v>#REF!</v>
      </c>
      <c r="AI126" s="3" t="e">
        <f>#REF!+#REF!+#REF!</f>
        <v>#REF!</v>
      </c>
      <c r="AJ126" s="4" t="e">
        <f t="shared" si="1"/>
        <v>#REF!</v>
      </c>
      <c r="AK126" s="30"/>
      <c r="AL126" s="30"/>
      <c r="AM126" s="30"/>
      <c r="AN126" s="30"/>
      <c r="AO126" s="30"/>
      <c r="AP126" s="30"/>
      <c r="AQ126" s="30"/>
      <c r="AR126" s="30"/>
      <c r="AS126" s="30"/>
      <c r="AT126" s="30"/>
      <c r="AU126" s="30"/>
      <c r="AV126" s="30"/>
      <c r="AW126" s="30"/>
    </row>
    <row r="127" spans="1:49" ht="346.5">
      <c r="A127" s="21" t="s">
        <v>456</v>
      </c>
      <c r="B127" s="30"/>
      <c r="C127" s="30" t="s">
        <v>457</v>
      </c>
      <c r="D127" s="30" t="s">
        <v>458</v>
      </c>
      <c r="E127" s="30" t="s">
        <v>459</v>
      </c>
      <c r="F127" s="34">
        <v>39419</v>
      </c>
      <c r="G127" s="35">
        <v>39782</v>
      </c>
      <c r="H127" s="36" t="s">
        <v>2835</v>
      </c>
      <c r="I127" s="25">
        <v>0</v>
      </c>
      <c r="J127" s="25" t="s">
        <v>3365</v>
      </c>
      <c r="K127" s="57" t="s">
        <v>3348</v>
      </c>
      <c r="L127" s="57" t="s">
        <v>3331</v>
      </c>
      <c r="M127" s="25">
        <v>0</v>
      </c>
      <c r="N127" s="37" t="s">
        <v>3082</v>
      </c>
      <c r="O127" s="30" t="s">
        <v>51</v>
      </c>
      <c r="P127" s="30"/>
      <c r="Q127" s="30"/>
      <c r="R127" s="30"/>
      <c r="S127" s="30"/>
      <c r="T127" s="30"/>
      <c r="U127" s="75" t="s">
        <v>2745</v>
      </c>
      <c r="V127" s="63">
        <v>1579196.8</v>
      </c>
      <c r="W127" s="30"/>
      <c r="X127" s="30" t="s">
        <v>460</v>
      </c>
      <c r="Y127" s="30" t="s">
        <v>3463</v>
      </c>
      <c r="Z127" s="30" t="s">
        <v>3464</v>
      </c>
      <c r="AA127" s="30" t="s">
        <v>2911</v>
      </c>
      <c r="AB127" s="30" t="s">
        <v>2893</v>
      </c>
      <c r="AC127" s="30" t="s">
        <v>2941</v>
      </c>
      <c r="AD127" s="72" t="s">
        <v>2888</v>
      </c>
      <c r="AE127" s="30"/>
      <c r="AF127" s="30"/>
      <c r="AG127" s="1" t="e">
        <f>#REF!+#REF!+#REF!</f>
        <v>#REF!</v>
      </c>
      <c r="AH127" s="2" t="e">
        <f>#REF!+#REF!+#REF!</f>
        <v>#REF!</v>
      </c>
      <c r="AI127" s="3" t="e">
        <f>#REF!+#REF!+#REF!</f>
        <v>#REF!</v>
      </c>
      <c r="AJ127" s="4" t="e">
        <f t="shared" si="1"/>
        <v>#REF!</v>
      </c>
      <c r="AK127" s="30"/>
      <c r="AL127" s="30"/>
      <c r="AM127" s="30"/>
      <c r="AN127" s="30"/>
      <c r="AO127" s="30"/>
      <c r="AP127" s="30"/>
      <c r="AQ127" s="30"/>
      <c r="AR127" s="30"/>
      <c r="AS127" s="30"/>
      <c r="AT127" s="30"/>
      <c r="AU127" s="30"/>
      <c r="AV127" s="30"/>
      <c r="AW127" s="30"/>
    </row>
    <row r="128" spans="1:49" ht="378">
      <c r="A128" s="21" t="s">
        <v>585</v>
      </c>
      <c r="B128" s="30"/>
      <c r="C128" s="30" t="s">
        <v>586</v>
      </c>
      <c r="D128" s="30" t="s">
        <v>587</v>
      </c>
      <c r="E128" s="30" t="s">
        <v>588</v>
      </c>
      <c r="F128" s="34">
        <v>39462</v>
      </c>
      <c r="G128" s="35">
        <v>39782</v>
      </c>
      <c r="H128" s="36"/>
      <c r="I128" s="25">
        <v>0</v>
      </c>
      <c r="J128" s="25" t="s">
        <v>3372</v>
      </c>
      <c r="K128" s="57" t="s">
        <v>3348</v>
      </c>
      <c r="L128" s="57" t="s">
        <v>3331</v>
      </c>
      <c r="M128" s="25">
        <v>0</v>
      </c>
      <c r="N128" s="37" t="s">
        <v>3100</v>
      </c>
      <c r="O128" s="30" t="s">
        <v>51</v>
      </c>
      <c r="P128" s="30"/>
      <c r="Q128" s="30"/>
      <c r="R128" s="30"/>
      <c r="S128" s="30"/>
      <c r="T128" s="30"/>
      <c r="U128" s="75" t="s">
        <v>2743</v>
      </c>
      <c r="V128" s="63">
        <v>14929468.640000001</v>
      </c>
      <c r="W128" s="30"/>
      <c r="X128" s="30" t="s">
        <v>589</v>
      </c>
      <c r="Y128" s="30" t="s">
        <v>3467</v>
      </c>
      <c r="Z128" s="30" t="s">
        <v>3468</v>
      </c>
      <c r="AA128" s="69" t="s">
        <v>3524</v>
      </c>
      <c r="AB128" s="69" t="s">
        <v>3527</v>
      </c>
      <c r="AC128" s="30"/>
      <c r="AD128" s="72" t="s">
        <v>2888</v>
      </c>
      <c r="AE128" s="30"/>
      <c r="AF128" s="30"/>
      <c r="AG128" s="1" t="e">
        <f>#REF!+#REF!+#REF!</f>
        <v>#REF!</v>
      </c>
      <c r="AH128" s="2" t="e">
        <f>#REF!+#REF!+#REF!</f>
        <v>#REF!</v>
      </c>
      <c r="AI128" s="3" t="e">
        <f>#REF!+#REF!+#REF!</f>
        <v>#REF!</v>
      </c>
      <c r="AJ128" s="4" t="e">
        <f t="shared" si="1"/>
        <v>#REF!</v>
      </c>
      <c r="AK128" s="30"/>
      <c r="AL128" s="30"/>
      <c r="AM128" s="30"/>
      <c r="AN128" s="30"/>
      <c r="AO128" s="30"/>
      <c r="AP128" s="30"/>
      <c r="AQ128" s="30"/>
      <c r="AR128" s="30"/>
      <c r="AS128" s="30"/>
      <c r="AT128" s="30"/>
      <c r="AU128" s="30"/>
      <c r="AV128" s="30"/>
      <c r="AW128" s="30"/>
    </row>
    <row r="129" spans="1:49" ht="409.5">
      <c r="A129" s="21" t="s">
        <v>665</v>
      </c>
      <c r="B129" s="30"/>
      <c r="C129" s="30" t="s">
        <v>666</v>
      </c>
      <c r="D129" s="30" t="s">
        <v>667</v>
      </c>
      <c r="E129" s="30" t="s">
        <v>2844</v>
      </c>
      <c r="F129" s="34">
        <v>39498</v>
      </c>
      <c r="G129" s="35">
        <v>39782</v>
      </c>
      <c r="H129" s="47" t="s">
        <v>2843</v>
      </c>
      <c r="I129" s="26">
        <v>0</v>
      </c>
      <c r="J129" s="26">
        <v>0</v>
      </c>
      <c r="K129" s="58" t="s">
        <v>3348</v>
      </c>
      <c r="L129" s="58" t="s">
        <v>3332</v>
      </c>
      <c r="M129" s="26">
        <v>0</v>
      </c>
      <c r="N129" s="37" t="s">
        <v>3112</v>
      </c>
      <c r="O129" s="30" t="s">
        <v>51</v>
      </c>
      <c r="P129" s="30"/>
      <c r="Q129" s="30"/>
      <c r="R129" s="30"/>
      <c r="S129" s="30"/>
      <c r="T129" s="30"/>
      <c r="U129" s="75" t="s">
        <v>2743</v>
      </c>
      <c r="V129" s="63">
        <v>1799390</v>
      </c>
      <c r="W129" s="30"/>
      <c r="X129" s="30" t="s">
        <v>668</v>
      </c>
      <c r="Y129" s="30" t="s">
        <v>3467</v>
      </c>
      <c r="Z129" s="30" t="s">
        <v>3468</v>
      </c>
      <c r="AA129" s="30" t="s">
        <v>2886</v>
      </c>
      <c r="AB129" s="30" t="s">
        <v>2956</v>
      </c>
      <c r="AC129" s="30"/>
      <c r="AD129" s="72" t="s">
        <v>2888</v>
      </c>
      <c r="AE129" s="30"/>
      <c r="AF129" s="30"/>
      <c r="AG129" s="1" t="e">
        <f>#REF!+#REF!</f>
        <v>#REF!</v>
      </c>
      <c r="AH129" s="2" t="e">
        <f>#REF!+#REF!</f>
        <v>#REF!</v>
      </c>
      <c r="AI129" s="3" t="e">
        <f>#REF!+#REF!</f>
        <v>#REF!</v>
      </c>
      <c r="AJ129" s="4" t="e">
        <f t="shared" si="1"/>
        <v>#REF!</v>
      </c>
      <c r="AK129" s="30"/>
      <c r="AL129" s="30"/>
      <c r="AM129" s="30"/>
      <c r="AN129" s="30"/>
      <c r="AO129" s="30"/>
      <c r="AP129" s="30"/>
      <c r="AQ129" s="30"/>
      <c r="AR129" s="30"/>
      <c r="AS129" s="30"/>
      <c r="AT129" s="30"/>
      <c r="AU129" s="30"/>
      <c r="AV129" s="30"/>
      <c r="AW129" s="30"/>
    </row>
    <row r="130" spans="1:49" ht="330.75">
      <c r="A130" s="21" t="s">
        <v>461</v>
      </c>
      <c r="B130" s="30"/>
      <c r="C130" s="30" t="s">
        <v>462</v>
      </c>
      <c r="D130" s="30" t="s">
        <v>463</v>
      </c>
      <c r="E130" s="30" t="s">
        <v>464</v>
      </c>
      <c r="F130" s="34">
        <v>39433</v>
      </c>
      <c r="G130" s="35">
        <v>39798</v>
      </c>
      <c r="H130" s="36" t="s">
        <v>465</v>
      </c>
      <c r="I130" s="25" t="s">
        <v>3341</v>
      </c>
      <c r="J130" s="25" t="s">
        <v>3334</v>
      </c>
      <c r="K130" s="57" t="s">
        <v>3348</v>
      </c>
      <c r="L130" s="57" t="s">
        <v>3332</v>
      </c>
      <c r="M130" s="25">
        <v>0</v>
      </c>
      <c r="N130" s="37" t="s">
        <v>3304</v>
      </c>
      <c r="O130" s="30" t="s">
        <v>164</v>
      </c>
      <c r="P130" s="30"/>
      <c r="Q130" s="30"/>
      <c r="R130" s="30"/>
      <c r="S130" s="30"/>
      <c r="T130" s="30"/>
      <c r="U130" s="75" t="s">
        <v>2745</v>
      </c>
      <c r="V130" s="63">
        <v>2045828</v>
      </c>
      <c r="W130" s="30"/>
      <c r="X130" s="30" t="s">
        <v>466</v>
      </c>
      <c r="Y130" s="30" t="s">
        <v>3463</v>
      </c>
      <c r="Z130" s="30" t="s">
        <v>3464</v>
      </c>
      <c r="AA130" s="30" t="s">
        <v>2911</v>
      </c>
      <c r="AB130" s="30" t="s">
        <v>2893</v>
      </c>
      <c r="AC130" s="30" t="s">
        <v>465</v>
      </c>
      <c r="AD130" s="72" t="s">
        <v>2888</v>
      </c>
      <c r="AE130" s="30"/>
      <c r="AF130" s="30"/>
      <c r="AG130" s="1" t="e">
        <f>#REF!+#REF!+#REF!</f>
        <v>#REF!</v>
      </c>
      <c r="AH130" s="2" t="e">
        <f>#REF!+#REF!+#REF!</f>
        <v>#REF!</v>
      </c>
      <c r="AI130" s="3" t="e">
        <f>#REF!+#REF!+#REF!</f>
        <v>#REF!</v>
      </c>
      <c r="AJ130" s="4" t="e">
        <f t="shared" si="1"/>
        <v>#REF!</v>
      </c>
      <c r="AK130" s="30"/>
      <c r="AL130" s="30"/>
      <c r="AM130" s="30"/>
      <c r="AN130" s="30"/>
      <c r="AO130" s="30"/>
      <c r="AP130" s="30"/>
      <c r="AQ130" s="30"/>
      <c r="AR130" s="30"/>
      <c r="AS130" s="30"/>
      <c r="AT130" s="30"/>
      <c r="AU130" s="30"/>
      <c r="AV130" s="30"/>
      <c r="AW130" s="30"/>
    </row>
    <row r="131" spans="1:49" ht="362.25">
      <c r="A131" s="21" t="s">
        <v>326</v>
      </c>
      <c r="B131" s="30"/>
      <c r="C131" s="30" t="s">
        <v>327</v>
      </c>
      <c r="D131" s="30" t="s">
        <v>328</v>
      </c>
      <c r="E131" s="30" t="s">
        <v>329</v>
      </c>
      <c r="F131" s="34">
        <v>39203</v>
      </c>
      <c r="G131" s="35">
        <v>39813</v>
      </c>
      <c r="H131" s="36" t="s">
        <v>330</v>
      </c>
      <c r="I131" s="25">
        <v>0</v>
      </c>
      <c r="J131" s="25">
        <v>0</v>
      </c>
      <c r="K131" s="57" t="s">
        <v>3348</v>
      </c>
      <c r="L131" s="57" t="s">
        <v>3353</v>
      </c>
      <c r="M131" s="25">
        <v>0</v>
      </c>
      <c r="N131" s="43" t="s">
        <v>3298</v>
      </c>
      <c r="O131" s="30" t="s">
        <v>51</v>
      </c>
      <c r="P131" s="30"/>
      <c r="Q131" s="30"/>
      <c r="R131" s="30"/>
      <c r="S131" s="30"/>
      <c r="T131" s="30"/>
      <c r="U131" s="75" t="s">
        <v>2745</v>
      </c>
      <c r="V131" s="63">
        <v>112000</v>
      </c>
      <c r="W131" s="30"/>
      <c r="X131" s="30" t="s">
        <v>331</v>
      </c>
      <c r="Y131" s="30" t="s">
        <v>3463</v>
      </c>
      <c r="Z131" s="30" t="s">
        <v>3464</v>
      </c>
      <c r="AA131" s="30" t="s">
        <v>2931</v>
      </c>
      <c r="AB131" s="30" t="s">
        <v>2909</v>
      </c>
      <c r="AC131" s="30"/>
      <c r="AD131" s="72" t="s">
        <v>2888</v>
      </c>
      <c r="AE131" s="30"/>
      <c r="AF131" s="30"/>
      <c r="AG131" s="1" t="e">
        <f>#REF!+#REF!</f>
        <v>#REF!</v>
      </c>
      <c r="AH131" s="2" t="e">
        <f>#REF!+#REF!</f>
        <v>#REF!</v>
      </c>
      <c r="AI131" s="3" t="e">
        <f>#REF!+#REF!</f>
        <v>#REF!</v>
      </c>
      <c r="AJ131" s="4" t="e">
        <f t="shared" si="1"/>
        <v>#REF!</v>
      </c>
      <c r="AK131" s="30"/>
      <c r="AL131" s="30"/>
      <c r="AM131" s="30"/>
      <c r="AN131" s="30"/>
      <c r="AO131" s="30"/>
      <c r="AP131" s="30"/>
      <c r="AQ131" s="30"/>
      <c r="AR131" s="30"/>
      <c r="AS131" s="30"/>
      <c r="AT131" s="30"/>
      <c r="AU131" s="30"/>
      <c r="AV131" s="30"/>
      <c r="AW131" s="30"/>
    </row>
    <row r="132" spans="1:49" ht="110.25">
      <c r="A132" s="21" t="s">
        <v>563</v>
      </c>
      <c r="B132" s="30"/>
      <c r="C132" s="30" t="s">
        <v>564</v>
      </c>
      <c r="D132" s="30" t="s">
        <v>565</v>
      </c>
      <c r="E132" s="30" t="s">
        <v>566</v>
      </c>
      <c r="F132" s="34">
        <v>39539</v>
      </c>
      <c r="G132" s="35">
        <v>39813</v>
      </c>
      <c r="H132" s="36"/>
      <c r="I132" s="25"/>
      <c r="J132" s="25"/>
      <c r="K132" s="57"/>
      <c r="L132" s="57"/>
      <c r="M132" s="25"/>
      <c r="N132" s="42"/>
      <c r="O132" s="30" t="s">
        <v>51</v>
      </c>
      <c r="P132" s="30"/>
      <c r="Q132" s="30"/>
      <c r="R132" s="30"/>
      <c r="S132" s="30"/>
      <c r="T132" s="30"/>
      <c r="U132" s="75" t="s">
        <v>2754</v>
      </c>
      <c r="V132" s="63">
        <v>11878060</v>
      </c>
      <c r="W132" s="30"/>
      <c r="X132" s="30"/>
      <c r="Y132" s="30" t="s">
        <v>3469</v>
      </c>
      <c r="Z132" s="30" t="s">
        <v>3470</v>
      </c>
      <c r="AA132" s="30" t="s">
        <v>2886</v>
      </c>
      <c r="AB132" s="30" t="s">
        <v>2916</v>
      </c>
      <c r="AC132" s="30"/>
      <c r="AD132" s="72" t="s">
        <v>2888</v>
      </c>
      <c r="AE132" s="30"/>
      <c r="AF132" s="30"/>
      <c r="AG132" s="1" t="e">
        <f>#REF!+#REF!</f>
        <v>#REF!</v>
      </c>
      <c r="AH132" s="2" t="e">
        <f>#REF!+#REF!</f>
        <v>#REF!</v>
      </c>
      <c r="AI132" s="3" t="e">
        <f>#REF!+#REF!</f>
        <v>#REF!</v>
      </c>
      <c r="AJ132" s="4" t="e">
        <f t="shared" si="1"/>
        <v>#REF!</v>
      </c>
      <c r="AK132" s="30"/>
      <c r="AL132" s="30"/>
      <c r="AM132" s="30"/>
      <c r="AN132" s="30"/>
      <c r="AO132" s="30"/>
      <c r="AP132" s="30"/>
      <c r="AQ132" s="30"/>
      <c r="AR132" s="30"/>
      <c r="AS132" s="30"/>
      <c r="AT132" s="30"/>
      <c r="AU132" s="30"/>
      <c r="AV132" s="30"/>
      <c r="AW132" s="30"/>
    </row>
    <row r="133" spans="1:49" ht="157.5">
      <c r="A133" s="21" t="s">
        <v>617</v>
      </c>
      <c r="B133" s="30" t="s">
        <v>618</v>
      </c>
      <c r="C133" s="30" t="s">
        <v>619</v>
      </c>
      <c r="D133" s="30" t="s">
        <v>620</v>
      </c>
      <c r="E133" s="30" t="s">
        <v>621</v>
      </c>
      <c r="F133" s="34">
        <v>39433</v>
      </c>
      <c r="G133" s="35">
        <v>39813</v>
      </c>
      <c r="H133" s="36"/>
      <c r="I133" s="25"/>
      <c r="J133" s="25"/>
      <c r="K133" s="57"/>
      <c r="L133" s="57"/>
      <c r="M133" s="25"/>
      <c r="N133" s="37" t="s">
        <v>3104</v>
      </c>
      <c r="O133" s="30" t="s">
        <v>58</v>
      </c>
      <c r="P133" s="30"/>
      <c r="Q133" s="30"/>
      <c r="R133" s="30"/>
      <c r="S133" s="30"/>
      <c r="T133" s="30"/>
      <c r="U133" s="75" t="s">
        <v>2754</v>
      </c>
      <c r="V133" s="63">
        <v>12868020</v>
      </c>
      <c r="W133" s="30"/>
      <c r="X133" s="30" t="s">
        <v>622</v>
      </c>
      <c r="Y133" s="30" t="s">
        <v>3465</v>
      </c>
      <c r="Z133" s="30" t="s">
        <v>3466</v>
      </c>
      <c r="AA133" s="30" t="s">
        <v>2886</v>
      </c>
      <c r="AB133" s="30" t="s">
        <v>2916</v>
      </c>
      <c r="AC133" s="30" t="s">
        <v>2949</v>
      </c>
      <c r="AD133" s="72" t="s">
        <v>2888</v>
      </c>
      <c r="AE133" s="30"/>
      <c r="AF133" s="30"/>
      <c r="AG133" s="1" t="e">
        <f>#REF!+#REF!+#REF!</f>
        <v>#REF!</v>
      </c>
      <c r="AH133" s="2" t="e">
        <f>#REF!+#REF!+#REF!</f>
        <v>#REF!</v>
      </c>
      <c r="AI133" s="3" t="e">
        <f>#REF!+#REF!+#REF!</f>
        <v>#REF!</v>
      </c>
      <c r="AJ133" s="4" t="e">
        <f t="shared" si="1"/>
        <v>#REF!</v>
      </c>
      <c r="AK133" s="30"/>
      <c r="AL133" s="30"/>
      <c r="AM133" s="30"/>
      <c r="AN133" s="30"/>
      <c r="AO133" s="30"/>
      <c r="AP133" s="30"/>
      <c r="AQ133" s="30"/>
      <c r="AR133" s="30"/>
      <c r="AS133" s="30"/>
      <c r="AT133" s="30"/>
      <c r="AU133" s="30"/>
      <c r="AV133" s="30"/>
      <c r="AW133" s="30"/>
    </row>
    <row r="134" spans="1:49" ht="409.5">
      <c r="A134" s="21" t="s">
        <v>652</v>
      </c>
      <c r="B134" s="30"/>
      <c r="C134" s="30" t="s">
        <v>653</v>
      </c>
      <c r="D134" s="30" t="s">
        <v>654</v>
      </c>
      <c r="E134" s="30" t="s">
        <v>655</v>
      </c>
      <c r="F134" s="34">
        <v>39478</v>
      </c>
      <c r="G134" s="35">
        <v>39813</v>
      </c>
      <c r="H134" s="47" t="s">
        <v>2842</v>
      </c>
      <c r="I134" s="26">
        <v>0</v>
      </c>
      <c r="J134" s="26">
        <v>0</v>
      </c>
      <c r="K134" s="58" t="s">
        <v>3348</v>
      </c>
      <c r="L134" s="58" t="s">
        <v>3332</v>
      </c>
      <c r="M134" s="26">
        <v>0</v>
      </c>
      <c r="N134" s="37" t="s">
        <v>3110</v>
      </c>
      <c r="O134" s="30" t="s">
        <v>58</v>
      </c>
      <c r="P134" s="30"/>
      <c r="Q134" s="30"/>
      <c r="R134" s="30"/>
      <c r="S134" s="30"/>
      <c r="T134" s="30"/>
      <c r="U134" s="75" t="s">
        <v>2747</v>
      </c>
      <c r="V134" s="63">
        <v>27973394</v>
      </c>
      <c r="W134" s="30"/>
      <c r="X134" s="30" t="s">
        <v>656</v>
      </c>
      <c r="Y134" s="30" t="s">
        <v>3467</v>
      </c>
      <c r="Z134" s="30" t="s">
        <v>3468</v>
      </c>
      <c r="AA134" s="69" t="s">
        <v>3514</v>
      </c>
      <c r="AB134" s="30" t="s">
        <v>2953</v>
      </c>
      <c r="AC134" s="69" t="s">
        <v>3534</v>
      </c>
      <c r="AD134" s="72" t="s">
        <v>2888</v>
      </c>
      <c r="AE134" s="30"/>
      <c r="AF134" s="30"/>
      <c r="AG134" s="1" t="e">
        <f>#REF!+#REF!+#REF!+#REF!+#REF!+#REF!</f>
        <v>#REF!</v>
      </c>
      <c r="AH134" s="2" t="e">
        <f>#REF!+#REF!+#REF!+#REF!+#REF!+#REF!</f>
        <v>#REF!</v>
      </c>
      <c r="AI134" s="3" t="e">
        <f>#REF!+#REF!+#REF!+#REF!+#REF!+#REF!</f>
        <v>#REF!</v>
      </c>
      <c r="AJ134" s="4" t="e">
        <f t="shared" si="1"/>
        <v>#REF!</v>
      </c>
      <c r="AK134" s="30"/>
      <c r="AL134" s="30"/>
      <c r="AM134" s="30"/>
      <c r="AN134" s="30"/>
      <c r="AO134" s="30"/>
      <c r="AP134" s="30"/>
      <c r="AQ134" s="30"/>
      <c r="AR134" s="30"/>
      <c r="AS134" s="30"/>
      <c r="AT134" s="30"/>
      <c r="AU134" s="30"/>
      <c r="AV134" s="30"/>
      <c r="AW134" s="30"/>
    </row>
    <row r="135" spans="1:49" ht="409.5">
      <c r="A135" s="21" t="s">
        <v>657</v>
      </c>
      <c r="B135" s="30"/>
      <c r="C135" s="30" t="s">
        <v>658</v>
      </c>
      <c r="D135" s="30" t="s">
        <v>659</v>
      </c>
      <c r="E135" s="30" t="s">
        <v>660</v>
      </c>
      <c r="F135" s="34">
        <v>39478</v>
      </c>
      <c r="G135" s="35">
        <v>39813</v>
      </c>
      <c r="H135" s="47" t="s">
        <v>2764</v>
      </c>
      <c r="I135" s="26">
        <v>0</v>
      </c>
      <c r="J135" s="26">
        <v>0</v>
      </c>
      <c r="K135" s="58" t="s">
        <v>3348</v>
      </c>
      <c r="L135" s="58" t="s">
        <v>3332</v>
      </c>
      <c r="M135" s="26">
        <v>0</v>
      </c>
      <c r="N135" s="37" t="s">
        <v>3111</v>
      </c>
      <c r="O135" s="30" t="s">
        <v>51</v>
      </c>
      <c r="P135" s="30"/>
      <c r="Q135" s="30"/>
      <c r="R135" s="30"/>
      <c r="S135" s="30"/>
      <c r="T135" s="30"/>
      <c r="U135" s="75" t="s">
        <v>2747</v>
      </c>
      <c r="V135" s="63">
        <v>2038711.77</v>
      </c>
      <c r="W135" s="30"/>
      <c r="X135" s="30" t="s">
        <v>661</v>
      </c>
      <c r="Y135" s="30" t="s">
        <v>3467</v>
      </c>
      <c r="Z135" s="30" t="s">
        <v>3468</v>
      </c>
      <c r="AA135" s="30" t="s">
        <v>2886</v>
      </c>
      <c r="AB135" s="30" t="s">
        <v>2953</v>
      </c>
      <c r="AC135" s="30" t="s">
        <v>2954</v>
      </c>
      <c r="AD135" s="72" t="s">
        <v>2888</v>
      </c>
      <c r="AE135" s="30"/>
      <c r="AF135" s="30"/>
      <c r="AG135" s="1" t="e">
        <f>#REF!+#REF!+#REF!</f>
        <v>#REF!</v>
      </c>
      <c r="AH135" s="2" t="e">
        <f>#REF!+#REF!+#REF!</f>
        <v>#REF!</v>
      </c>
      <c r="AI135" s="3" t="e">
        <f>#REF!+#REF!+#REF!</f>
        <v>#REF!</v>
      </c>
      <c r="AJ135" s="4" t="e">
        <f t="shared" ref="AJ135:AJ198" si="2">SUM(AG135:AI135)</f>
        <v>#REF!</v>
      </c>
      <c r="AK135" s="30"/>
      <c r="AL135" s="30"/>
      <c r="AM135" s="30"/>
      <c r="AN135" s="30"/>
      <c r="AO135" s="30"/>
      <c r="AP135" s="30"/>
      <c r="AQ135" s="30"/>
      <c r="AR135" s="30"/>
      <c r="AS135" s="30"/>
      <c r="AT135" s="30"/>
      <c r="AU135" s="30"/>
      <c r="AV135" s="30"/>
      <c r="AW135" s="30"/>
    </row>
    <row r="136" spans="1:49" ht="204.75">
      <c r="A136" s="21" t="s">
        <v>669</v>
      </c>
      <c r="B136" s="30"/>
      <c r="C136" s="30" t="s">
        <v>670</v>
      </c>
      <c r="D136" s="30" t="s">
        <v>671</v>
      </c>
      <c r="E136" s="30" t="s">
        <v>672</v>
      </c>
      <c r="F136" s="34">
        <v>39462</v>
      </c>
      <c r="G136" s="35">
        <v>39843</v>
      </c>
      <c r="H136" s="36" t="e">
        <f>#REF!</f>
        <v>#REF!</v>
      </c>
      <c r="I136" s="25">
        <v>0</v>
      </c>
      <c r="J136" s="25">
        <v>0</v>
      </c>
      <c r="K136" s="57" t="s">
        <v>3348</v>
      </c>
      <c r="L136" s="57" t="s">
        <v>3331</v>
      </c>
      <c r="M136" s="25">
        <v>0</v>
      </c>
      <c r="N136" s="43" t="s">
        <v>3113</v>
      </c>
      <c r="O136" s="30" t="s">
        <v>51</v>
      </c>
      <c r="P136" s="30"/>
      <c r="Q136" s="30"/>
      <c r="R136" s="30"/>
      <c r="S136" s="30"/>
      <c r="T136" s="30"/>
      <c r="U136" s="75" t="s">
        <v>2743</v>
      </c>
      <c r="V136" s="63">
        <v>300000</v>
      </c>
      <c r="W136" s="30"/>
      <c r="X136" s="30" t="s">
        <v>673</v>
      </c>
      <c r="Y136" s="30" t="s">
        <v>3467</v>
      </c>
      <c r="Z136" s="30" t="s">
        <v>3468</v>
      </c>
      <c r="AA136" s="30" t="s">
        <v>2886</v>
      </c>
      <c r="AB136" s="30"/>
      <c r="AC136" s="30"/>
      <c r="AD136" s="72" t="s">
        <v>2888</v>
      </c>
      <c r="AE136" s="30"/>
      <c r="AF136" s="30"/>
      <c r="AG136" s="1" t="e">
        <f>#REF!+#REF!</f>
        <v>#REF!</v>
      </c>
      <c r="AH136" s="2" t="e">
        <f>#REF!+#REF!</f>
        <v>#REF!</v>
      </c>
      <c r="AI136" s="3" t="e">
        <f>#REF!+#REF!</f>
        <v>#REF!</v>
      </c>
      <c r="AJ136" s="4" t="e">
        <f t="shared" si="2"/>
        <v>#REF!</v>
      </c>
      <c r="AK136" s="30"/>
      <c r="AL136" s="30"/>
      <c r="AM136" s="30"/>
      <c r="AN136" s="30"/>
      <c r="AO136" s="30"/>
      <c r="AP136" s="30"/>
      <c r="AQ136" s="30"/>
      <c r="AR136" s="30"/>
      <c r="AS136" s="30"/>
      <c r="AT136" s="30"/>
      <c r="AU136" s="30"/>
      <c r="AV136" s="30"/>
      <c r="AW136" s="30"/>
    </row>
    <row r="137" spans="1:49" ht="157.5">
      <c r="A137" s="21" t="s">
        <v>356</v>
      </c>
      <c r="B137" s="30"/>
      <c r="C137" s="30" t="s">
        <v>357</v>
      </c>
      <c r="D137" s="30" t="s">
        <v>351</v>
      </c>
      <c r="E137" s="30" t="s">
        <v>352</v>
      </c>
      <c r="F137" s="34">
        <v>39479</v>
      </c>
      <c r="G137" s="35">
        <v>39844</v>
      </c>
      <c r="H137" s="36" t="s">
        <v>2830</v>
      </c>
      <c r="I137" s="25"/>
      <c r="J137" s="25"/>
      <c r="K137" s="57"/>
      <c r="L137" s="57"/>
      <c r="M137" s="25"/>
      <c r="N137" s="42"/>
      <c r="O137" s="30" t="s">
        <v>51</v>
      </c>
      <c r="P137" s="30"/>
      <c r="Q137" s="30"/>
      <c r="R137" s="30"/>
      <c r="S137" s="30"/>
      <c r="T137" s="30"/>
      <c r="U137" s="75" t="s">
        <v>2745</v>
      </c>
      <c r="V137" s="63">
        <v>14339000</v>
      </c>
      <c r="W137" s="30"/>
      <c r="X137" s="30"/>
      <c r="Y137" s="30" t="s">
        <v>3447</v>
      </c>
      <c r="Z137" s="30" t="s">
        <v>3448</v>
      </c>
      <c r="AA137" s="30" t="s">
        <v>2886</v>
      </c>
      <c r="AB137" s="30"/>
      <c r="AC137" s="30"/>
      <c r="AD137" s="72" t="s">
        <v>2888</v>
      </c>
      <c r="AE137" s="30"/>
      <c r="AF137" s="30"/>
      <c r="AG137" s="1" t="e">
        <f>#REF!</f>
        <v>#REF!</v>
      </c>
      <c r="AH137" s="2" t="e">
        <f>#REF!</f>
        <v>#REF!</v>
      </c>
      <c r="AI137" s="3" t="e">
        <f>#REF!</f>
        <v>#REF!</v>
      </c>
      <c r="AJ137" s="4" t="e">
        <f t="shared" si="2"/>
        <v>#REF!</v>
      </c>
      <c r="AK137" s="30"/>
      <c r="AL137" s="30"/>
      <c r="AM137" s="30"/>
      <c r="AN137" s="30"/>
      <c r="AO137" s="30"/>
      <c r="AP137" s="30"/>
      <c r="AQ137" s="30"/>
      <c r="AR137" s="30"/>
      <c r="AS137" s="30"/>
      <c r="AT137" s="30"/>
      <c r="AU137" s="30"/>
      <c r="AV137" s="30"/>
      <c r="AW137" s="30"/>
    </row>
    <row r="138" spans="1:49" ht="141.75">
      <c r="A138" s="21" t="s">
        <v>1754</v>
      </c>
      <c r="B138" s="30"/>
      <c r="C138" s="30" t="s">
        <v>1755</v>
      </c>
      <c r="D138" s="30" t="s">
        <v>1756</v>
      </c>
      <c r="E138" s="30" t="s">
        <v>1757</v>
      </c>
      <c r="F138" s="34">
        <v>39563</v>
      </c>
      <c r="G138" s="35">
        <v>39867</v>
      </c>
      <c r="H138" s="36"/>
      <c r="I138" s="25"/>
      <c r="J138" s="25"/>
      <c r="K138" s="57"/>
      <c r="L138" s="57"/>
      <c r="M138" s="25"/>
      <c r="N138" s="38"/>
      <c r="O138" s="30" t="s">
        <v>51</v>
      </c>
      <c r="P138" s="30"/>
      <c r="Q138" s="30"/>
      <c r="R138" s="30"/>
      <c r="S138" s="30"/>
      <c r="T138" s="30"/>
      <c r="U138" s="75" t="s">
        <v>2799</v>
      </c>
      <c r="V138" s="63">
        <v>1956232.9</v>
      </c>
      <c r="W138" s="30"/>
      <c r="X138" s="30" t="s">
        <v>1758</v>
      </c>
      <c r="Y138" s="30" t="s">
        <v>3499</v>
      </c>
      <c r="Z138" s="30" t="s">
        <v>3500</v>
      </c>
      <c r="AA138" s="30" t="s">
        <v>2886</v>
      </c>
      <c r="AB138" s="30" t="s">
        <v>2892</v>
      </c>
      <c r="AC138" s="30"/>
      <c r="AD138" s="72" t="s">
        <v>2888</v>
      </c>
      <c r="AE138" s="30"/>
      <c r="AF138" s="30"/>
      <c r="AG138" s="1" t="e">
        <f>#REF!+#REF!</f>
        <v>#REF!</v>
      </c>
      <c r="AH138" s="2" t="e">
        <f>#REF!+#REF!</f>
        <v>#REF!</v>
      </c>
      <c r="AI138" s="3" t="e">
        <f>#REF!+#REF!</f>
        <v>#REF!</v>
      </c>
      <c r="AJ138" s="4" t="e">
        <f t="shared" si="2"/>
        <v>#REF!</v>
      </c>
      <c r="AK138" s="30"/>
      <c r="AL138" s="30"/>
      <c r="AM138" s="30"/>
      <c r="AN138" s="30"/>
      <c r="AO138" s="30"/>
      <c r="AP138" s="30"/>
      <c r="AQ138" s="30"/>
      <c r="AR138" s="30"/>
      <c r="AS138" s="30"/>
      <c r="AT138" s="30"/>
      <c r="AU138" s="30"/>
      <c r="AV138" s="30"/>
      <c r="AW138" s="30"/>
    </row>
    <row r="139" spans="1:49" ht="173.25">
      <c r="A139" s="21" t="s">
        <v>595</v>
      </c>
      <c r="B139" s="30"/>
      <c r="C139" s="30" t="s">
        <v>596</v>
      </c>
      <c r="D139" s="30" t="s">
        <v>597</v>
      </c>
      <c r="E139" s="30" t="s">
        <v>598</v>
      </c>
      <c r="F139" s="34">
        <v>39539</v>
      </c>
      <c r="G139" s="35">
        <v>39872</v>
      </c>
      <c r="H139" s="36" t="e">
        <f>#REF!</f>
        <v>#REF!</v>
      </c>
      <c r="I139" s="25"/>
      <c r="J139" s="25"/>
      <c r="K139" s="57"/>
      <c r="L139" s="57"/>
      <c r="M139" s="25"/>
      <c r="N139" s="37" t="s">
        <v>3102</v>
      </c>
      <c r="O139" s="30" t="s">
        <v>58</v>
      </c>
      <c r="P139" s="30"/>
      <c r="Q139" s="30"/>
      <c r="R139" s="30"/>
      <c r="S139" s="30"/>
      <c r="T139" s="30"/>
      <c r="U139" s="75" t="s">
        <v>2754</v>
      </c>
      <c r="V139" s="63">
        <v>117698720</v>
      </c>
      <c r="W139" s="30"/>
      <c r="X139" s="30"/>
      <c r="Y139" s="30" t="s">
        <v>3465</v>
      </c>
      <c r="Z139" s="30" t="s">
        <v>3466</v>
      </c>
      <c r="AA139" s="30" t="s">
        <v>2886</v>
      </c>
      <c r="AB139" s="30" t="s">
        <v>2916</v>
      </c>
      <c r="AC139" s="30"/>
      <c r="AD139" s="72" t="s">
        <v>2888</v>
      </c>
      <c r="AE139" s="30"/>
      <c r="AF139" s="30"/>
      <c r="AG139" s="1" t="e">
        <f>#REF!+#REF!+#REF!</f>
        <v>#REF!</v>
      </c>
      <c r="AH139" s="2" t="e">
        <f>#REF!+#REF!+#REF!</f>
        <v>#REF!</v>
      </c>
      <c r="AI139" s="3" t="e">
        <f>#REF!+#REF!+#REF!</f>
        <v>#REF!</v>
      </c>
      <c r="AJ139" s="4" t="e">
        <f t="shared" si="2"/>
        <v>#REF!</v>
      </c>
      <c r="AK139" s="30"/>
      <c r="AL139" s="30"/>
      <c r="AM139" s="30"/>
      <c r="AN139" s="30"/>
      <c r="AO139" s="30"/>
      <c r="AP139" s="30"/>
      <c r="AQ139" s="30"/>
      <c r="AR139" s="30"/>
      <c r="AS139" s="30"/>
      <c r="AT139" s="30"/>
      <c r="AU139" s="30"/>
      <c r="AV139" s="30"/>
      <c r="AW139" s="30"/>
    </row>
    <row r="140" spans="1:49" ht="409.5">
      <c r="A140" s="21" t="s">
        <v>1069</v>
      </c>
      <c r="B140" s="30"/>
      <c r="C140" s="30" t="s">
        <v>1070</v>
      </c>
      <c r="D140" s="30" t="s">
        <v>631</v>
      </c>
      <c r="E140" s="30" t="s">
        <v>632</v>
      </c>
      <c r="F140" s="34">
        <v>39508</v>
      </c>
      <c r="G140" s="35">
        <v>39872</v>
      </c>
      <c r="H140" s="47" t="s">
        <v>2847</v>
      </c>
      <c r="I140" s="26">
        <v>0</v>
      </c>
      <c r="J140" s="26">
        <v>0</v>
      </c>
      <c r="K140" s="58" t="s">
        <v>3348</v>
      </c>
      <c r="L140" s="58" t="s">
        <v>3332</v>
      </c>
      <c r="M140" s="26">
        <v>0</v>
      </c>
      <c r="N140" s="37" t="s">
        <v>3177</v>
      </c>
      <c r="O140" s="30" t="s">
        <v>51</v>
      </c>
      <c r="P140" s="30"/>
      <c r="Q140" s="30"/>
      <c r="R140" s="30"/>
      <c r="S140" s="30"/>
      <c r="T140" s="30"/>
      <c r="U140" s="75" t="s">
        <v>2745</v>
      </c>
      <c r="V140" s="63">
        <v>7072803.6100000003</v>
      </c>
      <c r="W140" s="30"/>
      <c r="X140" s="30" t="s">
        <v>633</v>
      </c>
      <c r="Y140" s="30" t="s">
        <v>3447</v>
      </c>
      <c r="Z140" s="30" t="s">
        <v>3448</v>
      </c>
      <c r="AA140" s="30" t="s">
        <v>2886</v>
      </c>
      <c r="AB140" s="30" t="s">
        <v>2890</v>
      </c>
      <c r="AC140" s="30"/>
      <c r="AD140" s="72" t="s">
        <v>2888</v>
      </c>
      <c r="AE140" s="30"/>
      <c r="AF140" s="30"/>
      <c r="AG140" s="1" t="e">
        <f>#REF!+#REF!</f>
        <v>#REF!</v>
      </c>
      <c r="AH140" s="2" t="e">
        <f>#REF!+#REF!</f>
        <v>#REF!</v>
      </c>
      <c r="AI140" s="3" t="e">
        <f>#REF!+#REF!</f>
        <v>#REF!</v>
      </c>
      <c r="AJ140" s="4" t="e">
        <f t="shared" si="2"/>
        <v>#REF!</v>
      </c>
      <c r="AK140" s="30"/>
      <c r="AL140" s="30"/>
      <c r="AM140" s="30"/>
      <c r="AN140" s="30"/>
      <c r="AO140" s="30"/>
      <c r="AP140" s="30"/>
      <c r="AQ140" s="30"/>
      <c r="AR140" s="30"/>
      <c r="AS140" s="30"/>
      <c r="AT140" s="30"/>
      <c r="AU140" s="30"/>
      <c r="AV140" s="30"/>
      <c r="AW140" s="30"/>
    </row>
    <row r="141" spans="1:49" ht="141.75">
      <c r="A141" s="21" t="s">
        <v>647</v>
      </c>
      <c r="B141" s="30"/>
      <c r="C141" s="30" t="s">
        <v>648</v>
      </c>
      <c r="D141" s="30" t="s">
        <v>649</v>
      </c>
      <c r="E141" s="30" t="s">
        <v>650</v>
      </c>
      <c r="F141" s="34">
        <v>39522</v>
      </c>
      <c r="G141" s="35">
        <v>39886</v>
      </c>
      <c r="H141" s="47" t="s">
        <v>2841</v>
      </c>
      <c r="I141" s="26">
        <v>0</v>
      </c>
      <c r="J141" s="26">
        <v>0</v>
      </c>
      <c r="K141" s="58" t="s">
        <v>3348</v>
      </c>
      <c r="L141" s="58" t="s">
        <v>3332</v>
      </c>
      <c r="M141" s="26">
        <v>0</v>
      </c>
      <c r="N141" s="43" t="s">
        <v>3109</v>
      </c>
      <c r="O141" s="30" t="s">
        <v>51</v>
      </c>
      <c r="P141" s="30"/>
      <c r="Q141" s="30"/>
      <c r="R141" s="30"/>
      <c r="S141" s="30"/>
      <c r="T141" s="30"/>
      <c r="U141" s="75" t="s">
        <v>2746</v>
      </c>
      <c r="V141" s="63">
        <v>2695100</v>
      </c>
      <c r="W141" s="30"/>
      <c r="X141" s="30" t="s">
        <v>651</v>
      </c>
      <c r="Y141" s="30" t="s">
        <v>3455</v>
      </c>
      <c r="Z141" s="30" t="s">
        <v>3456</v>
      </c>
      <c r="AA141" s="30" t="s">
        <v>2911</v>
      </c>
      <c r="AB141" s="30" t="s">
        <v>2919</v>
      </c>
      <c r="AC141" s="30" t="s">
        <v>2952</v>
      </c>
      <c r="AD141" s="72" t="s">
        <v>2888</v>
      </c>
      <c r="AE141" s="30"/>
      <c r="AF141" s="30"/>
      <c r="AG141" s="1" t="e">
        <f>#REF!+#REF!+#REF!</f>
        <v>#REF!</v>
      </c>
      <c r="AH141" s="2" t="e">
        <f>#REF!+#REF!+#REF!</f>
        <v>#REF!</v>
      </c>
      <c r="AI141" s="3" t="e">
        <f>#REF!+#REF!+#REF!</f>
        <v>#REF!</v>
      </c>
      <c r="AJ141" s="4" t="e">
        <f t="shared" si="2"/>
        <v>#REF!</v>
      </c>
      <c r="AK141" s="30"/>
      <c r="AL141" s="30"/>
      <c r="AM141" s="30"/>
      <c r="AN141" s="30"/>
      <c r="AO141" s="30"/>
      <c r="AP141" s="30"/>
      <c r="AQ141" s="30"/>
      <c r="AR141" s="30"/>
      <c r="AS141" s="30"/>
      <c r="AT141" s="30"/>
      <c r="AU141" s="30"/>
      <c r="AV141" s="30"/>
      <c r="AW141" s="30"/>
    </row>
    <row r="142" spans="1:49" ht="409.5">
      <c r="A142" s="21" t="s">
        <v>414</v>
      </c>
      <c r="B142" s="30"/>
      <c r="C142" s="30" t="s">
        <v>415</v>
      </c>
      <c r="D142" s="30" t="s">
        <v>416</v>
      </c>
      <c r="E142" s="30" t="s">
        <v>417</v>
      </c>
      <c r="F142" s="34">
        <v>39430</v>
      </c>
      <c r="G142" s="35">
        <v>39903</v>
      </c>
      <c r="H142" s="36" t="s">
        <v>418</v>
      </c>
      <c r="I142" s="25">
        <v>0</v>
      </c>
      <c r="J142" s="25">
        <v>0</v>
      </c>
      <c r="K142" s="57" t="s">
        <v>3348</v>
      </c>
      <c r="L142" s="57" t="s">
        <v>3331</v>
      </c>
      <c r="M142" s="25">
        <v>0</v>
      </c>
      <c r="N142" s="43" t="s">
        <v>3302</v>
      </c>
      <c r="O142" s="30" t="s">
        <v>51</v>
      </c>
      <c r="P142" s="30"/>
      <c r="Q142" s="30"/>
      <c r="R142" s="30"/>
      <c r="S142" s="30"/>
      <c r="T142" s="30"/>
      <c r="U142" s="75" t="s">
        <v>2752</v>
      </c>
      <c r="V142" s="63">
        <v>1208331</v>
      </c>
      <c r="W142" s="30"/>
      <c r="X142" s="30" t="s">
        <v>419</v>
      </c>
      <c r="Y142" s="30" t="s">
        <v>3455</v>
      </c>
      <c r="Z142" s="30" t="s">
        <v>3456</v>
      </c>
      <c r="AA142" s="30" t="s">
        <v>2888</v>
      </c>
      <c r="AB142" s="30" t="s">
        <v>2937</v>
      </c>
      <c r="AC142" s="30" t="s">
        <v>2936</v>
      </c>
      <c r="AD142" s="72" t="s">
        <v>2888</v>
      </c>
      <c r="AE142" s="30"/>
      <c r="AF142" s="30"/>
      <c r="AG142" s="1" t="e">
        <f>#REF!+#REF!+#REF!</f>
        <v>#REF!</v>
      </c>
      <c r="AH142" s="2" t="e">
        <f>#REF!+#REF!+#REF!</f>
        <v>#REF!</v>
      </c>
      <c r="AI142" s="3" t="e">
        <f>#REF!+#REF!+#REF!</f>
        <v>#REF!</v>
      </c>
      <c r="AJ142" s="4" t="e">
        <f t="shared" si="2"/>
        <v>#REF!</v>
      </c>
      <c r="AK142" s="30"/>
      <c r="AL142" s="30"/>
      <c r="AM142" s="30"/>
      <c r="AN142" s="30"/>
      <c r="AO142" s="30"/>
      <c r="AP142" s="30"/>
      <c r="AQ142" s="30"/>
      <c r="AR142" s="30"/>
      <c r="AS142" s="30"/>
      <c r="AT142" s="30"/>
      <c r="AU142" s="30"/>
      <c r="AV142" s="30"/>
      <c r="AW142" s="30"/>
    </row>
    <row r="143" spans="1:49" ht="393.75">
      <c r="A143" s="21" t="s">
        <v>637</v>
      </c>
      <c r="B143" s="30"/>
      <c r="C143" s="30" t="s">
        <v>638</v>
      </c>
      <c r="D143" s="30" t="s">
        <v>639</v>
      </c>
      <c r="E143" s="30" t="s">
        <v>640</v>
      </c>
      <c r="F143" s="34">
        <v>39203</v>
      </c>
      <c r="G143" s="35">
        <v>39903</v>
      </c>
      <c r="H143" s="36" t="e">
        <f>#REF!</f>
        <v>#REF!</v>
      </c>
      <c r="I143" s="25">
        <v>0</v>
      </c>
      <c r="J143" s="25">
        <v>0</v>
      </c>
      <c r="K143" s="57" t="s">
        <v>3348</v>
      </c>
      <c r="L143" s="57" t="s">
        <v>3332</v>
      </c>
      <c r="M143" s="25">
        <v>0</v>
      </c>
      <c r="N143" s="37" t="s">
        <v>3107</v>
      </c>
      <c r="O143" s="30" t="s">
        <v>58</v>
      </c>
      <c r="P143" s="30"/>
      <c r="Q143" s="30"/>
      <c r="R143" s="30"/>
      <c r="S143" s="30"/>
      <c r="T143" s="30"/>
      <c r="U143" s="75" t="s">
        <v>2752</v>
      </c>
      <c r="V143" s="63">
        <v>4604776.8</v>
      </c>
      <c r="W143" s="30"/>
      <c r="X143" s="30" t="s">
        <v>641</v>
      </c>
      <c r="Y143" s="30"/>
      <c r="Z143" s="30"/>
      <c r="AA143" s="30" t="s">
        <v>2886</v>
      </c>
      <c r="AB143" s="30" t="s">
        <v>2890</v>
      </c>
      <c r="AC143" s="30" t="s">
        <v>2943</v>
      </c>
      <c r="AD143" s="72" t="s">
        <v>2888</v>
      </c>
      <c r="AE143" s="30"/>
      <c r="AF143" s="30"/>
      <c r="AG143" s="1" t="e">
        <f>#REF!+#REF!+#REF!</f>
        <v>#REF!</v>
      </c>
      <c r="AH143" s="2" t="e">
        <f>#REF!+#REF!+#REF!</f>
        <v>#REF!</v>
      </c>
      <c r="AI143" s="3" t="e">
        <f>#REF!+#REF!+#REF!</f>
        <v>#REF!</v>
      </c>
      <c r="AJ143" s="4" t="e">
        <f t="shared" si="2"/>
        <v>#REF!</v>
      </c>
      <c r="AK143" s="30"/>
      <c r="AL143" s="30"/>
      <c r="AM143" s="30"/>
      <c r="AN143" s="30"/>
      <c r="AO143" s="30"/>
      <c r="AP143" s="30"/>
      <c r="AQ143" s="30"/>
      <c r="AR143" s="30"/>
      <c r="AS143" s="30"/>
      <c r="AT143" s="30"/>
      <c r="AU143" s="30"/>
      <c r="AV143" s="30"/>
      <c r="AW143" s="30"/>
    </row>
    <row r="144" spans="1:49" ht="409.5">
      <c r="A144" s="21" t="s">
        <v>642</v>
      </c>
      <c r="B144" s="30"/>
      <c r="C144" s="30" t="s">
        <v>643</v>
      </c>
      <c r="D144" s="30" t="s">
        <v>644</v>
      </c>
      <c r="E144" s="30" t="s">
        <v>645</v>
      </c>
      <c r="F144" s="34">
        <v>39490</v>
      </c>
      <c r="G144" s="35">
        <v>39903</v>
      </c>
      <c r="H144" s="36" t="e">
        <f>#REF!</f>
        <v>#REF!</v>
      </c>
      <c r="I144" s="25" t="s">
        <v>3393</v>
      </c>
      <c r="J144" s="25" t="s">
        <v>3394</v>
      </c>
      <c r="K144" s="57" t="s">
        <v>3348</v>
      </c>
      <c r="L144" s="57" t="s">
        <v>3331</v>
      </c>
      <c r="M144" s="25">
        <v>0</v>
      </c>
      <c r="N144" s="37" t="s">
        <v>3108</v>
      </c>
      <c r="O144" s="30" t="s">
        <v>51</v>
      </c>
      <c r="P144" s="30"/>
      <c r="Q144" s="30"/>
      <c r="R144" s="30"/>
      <c r="S144" s="30"/>
      <c r="T144" s="30"/>
      <c r="U144" s="75" t="s">
        <v>2743</v>
      </c>
      <c r="V144" s="63">
        <v>3107038</v>
      </c>
      <c r="W144" s="30"/>
      <c r="X144" s="30" t="s">
        <v>646</v>
      </c>
      <c r="Y144" s="30" t="s">
        <v>3467</v>
      </c>
      <c r="Z144" s="30" t="s">
        <v>3468</v>
      </c>
      <c r="AA144" s="30" t="s">
        <v>2951</v>
      </c>
      <c r="AB144" s="30" t="s">
        <v>2950</v>
      </c>
      <c r="AC144" s="30"/>
      <c r="AD144" s="72" t="s">
        <v>2888</v>
      </c>
      <c r="AE144" s="30"/>
      <c r="AF144" s="30"/>
      <c r="AG144" s="1" t="e">
        <f>#REF!+#REF!+#REF!</f>
        <v>#REF!</v>
      </c>
      <c r="AH144" s="2" t="e">
        <f>#REF!+#REF!+#REF!</f>
        <v>#REF!</v>
      </c>
      <c r="AI144" s="3" t="e">
        <f>#REF!+#REF!+#REF!</f>
        <v>#REF!</v>
      </c>
      <c r="AJ144" s="4" t="e">
        <f t="shared" si="2"/>
        <v>#REF!</v>
      </c>
      <c r="AK144" s="30"/>
      <c r="AL144" s="30"/>
      <c r="AM144" s="30"/>
      <c r="AN144" s="30"/>
      <c r="AO144" s="30"/>
      <c r="AP144" s="30"/>
      <c r="AQ144" s="30"/>
      <c r="AR144" s="30"/>
      <c r="AS144" s="30"/>
      <c r="AT144" s="30"/>
      <c r="AU144" s="30"/>
      <c r="AV144" s="30"/>
      <c r="AW144" s="30"/>
    </row>
    <row r="145" spans="1:49" ht="173.25">
      <c r="A145" s="21" t="s">
        <v>478</v>
      </c>
      <c r="B145" s="30"/>
      <c r="C145" s="30" t="s">
        <v>479</v>
      </c>
      <c r="D145" s="30" t="s">
        <v>480</v>
      </c>
      <c r="E145" s="30" t="s">
        <v>481</v>
      </c>
      <c r="F145" s="34">
        <v>39156</v>
      </c>
      <c r="G145" s="35">
        <v>39933</v>
      </c>
      <c r="H145" s="36" t="s">
        <v>477</v>
      </c>
      <c r="I145" s="25" t="s">
        <v>3401</v>
      </c>
      <c r="J145" s="25">
        <v>0</v>
      </c>
      <c r="K145" s="57" t="s">
        <v>3348</v>
      </c>
      <c r="L145" s="57" t="s">
        <v>3336</v>
      </c>
      <c r="M145" s="25" t="s">
        <v>3402</v>
      </c>
      <c r="N145" s="37" t="s">
        <v>3085</v>
      </c>
      <c r="O145" s="30" t="s">
        <v>51</v>
      </c>
      <c r="P145" s="30"/>
      <c r="Q145" s="30"/>
      <c r="R145" s="30"/>
      <c r="S145" s="30"/>
      <c r="T145" s="30"/>
      <c r="U145" s="75" t="s">
        <v>2752</v>
      </c>
      <c r="V145" s="63">
        <v>2506195</v>
      </c>
      <c r="W145" s="30"/>
      <c r="X145" s="30" t="s">
        <v>482</v>
      </c>
      <c r="Y145" s="30" t="s">
        <v>3455</v>
      </c>
      <c r="Z145" s="30" t="s">
        <v>3456</v>
      </c>
      <c r="AA145" s="30" t="s">
        <v>2886</v>
      </c>
      <c r="AB145" s="30" t="s">
        <v>2944</v>
      </c>
      <c r="AC145" s="30" t="s">
        <v>2943</v>
      </c>
      <c r="AD145" s="72" t="s">
        <v>2888</v>
      </c>
      <c r="AE145" s="30"/>
      <c r="AF145" s="30"/>
      <c r="AG145" s="1" t="e">
        <f>#REF!+#REF!+#REF!</f>
        <v>#REF!</v>
      </c>
      <c r="AH145" s="2" t="e">
        <f>#REF!+#REF!+#REF!</f>
        <v>#REF!</v>
      </c>
      <c r="AI145" s="3" t="e">
        <f>#REF!+#REF!+#REF!</f>
        <v>#REF!</v>
      </c>
      <c r="AJ145" s="4" t="e">
        <f t="shared" si="2"/>
        <v>#REF!</v>
      </c>
      <c r="AK145" s="30"/>
      <c r="AL145" s="30"/>
      <c r="AM145" s="30"/>
      <c r="AN145" s="30"/>
      <c r="AO145" s="30"/>
      <c r="AP145" s="30"/>
      <c r="AQ145" s="30"/>
      <c r="AR145" s="30"/>
      <c r="AS145" s="30"/>
      <c r="AT145" s="30"/>
      <c r="AU145" s="30"/>
      <c r="AV145" s="30"/>
      <c r="AW145" s="30"/>
    </row>
    <row r="146" spans="1:49" ht="94.5">
      <c r="A146" s="21" t="s">
        <v>687</v>
      </c>
      <c r="B146" s="30"/>
      <c r="C146" s="30" t="s">
        <v>688</v>
      </c>
      <c r="D146" s="30" t="s">
        <v>689</v>
      </c>
      <c r="E146" s="30" t="s">
        <v>690</v>
      </c>
      <c r="F146" s="34">
        <v>39680</v>
      </c>
      <c r="G146" s="35">
        <v>39933</v>
      </c>
      <c r="H146" s="36" t="e">
        <f>#REF!</f>
        <v>#REF!</v>
      </c>
      <c r="I146" s="25">
        <v>0</v>
      </c>
      <c r="J146" s="25" t="s">
        <v>3365</v>
      </c>
      <c r="K146" s="57" t="s">
        <v>3348</v>
      </c>
      <c r="L146" s="57" t="s">
        <v>3331</v>
      </c>
      <c r="M146" s="25">
        <v>0</v>
      </c>
      <c r="N146" s="37" t="s">
        <v>3115</v>
      </c>
      <c r="O146" s="30" t="s">
        <v>51</v>
      </c>
      <c r="P146" s="30"/>
      <c r="Q146" s="30"/>
      <c r="R146" s="30"/>
      <c r="S146" s="30"/>
      <c r="T146" s="30"/>
      <c r="U146" s="75" t="s">
        <v>2745</v>
      </c>
      <c r="V146" s="63">
        <v>461092.6</v>
      </c>
      <c r="W146" s="30"/>
      <c r="X146" s="30" t="s">
        <v>691</v>
      </c>
      <c r="Y146" s="30" t="s">
        <v>3463</v>
      </c>
      <c r="Z146" s="30" t="s">
        <v>3464</v>
      </c>
      <c r="AA146" s="30" t="s">
        <v>2888</v>
      </c>
      <c r="AB146" s="30" t="s">
        <v>2909</v>
      </c>
      <c r="AC146" s="30"/>
      <c r="AD146" s="72" t="s">
        <v>2888</v>
      </c>
      <c r="AE146" s="30"/>
      <c r="AF146" s="30"/>
      <c r="AG146" s="1" t="e">
        <f>#REF!+#REF!</f>
        <v>#REF!</v>
      </c>
      <c r="AH146" s="2" t="e">
        <f>#REF!+#REF!</f>
        <v>#REF!</v>
      </c>
      <c r="AI146" s="3" t="e">
        <f>#REF!+#REF!</f>
        <v>#REF!</v>
      </c>
      <c r="AJ146" s="4" t="e">
        <f t="shared" si="2"/>
        <v>#REF!</v>
      </c>
      <c r="AK146" s="30"/>
      <c r="AL146" s="30"/>
      <c r="AM146" s="30"/>
      <c r="AN146" s="30"/>
      <c r="AO146" s="30"/>
      <c r="AP146" s="30"/>
      <c r="AQ146" s="30"/>
      <c r="AR146" s="30"/>
      <c r="AS146" s="30"/>
      <c r="AT146" s="30"/>
      <c r="AU146" s="30"/>
      <c r="AV146" s="30"/>
      <c r="AW146" s="30"/>
    </row>
    <row r="147" spans="1:49" ht="204.75">
      <c r="A147" s="21" t="s">
        <v>798</v>
      </c>
      <c r="B147" s="30"/>
      <c r="C147" s="30" t="s">
        <v>799</v>
      </c>
      <c r="D147" s="30" t="s">
        <v>800</v>
      </c>
      <c r="E147" s="30" t="s">
        <v>801</v>
      </c>
      <c r="F147" s="34">
        <v>39569</v>
      </c>
      <c r="G147" s="35">
        <v>39933</v>
      </c>
      <c r="H147" s="36" t="e">
        <f>#REF!</f>
        <v>#REF!</v>
      </c>
      <c r="I147" s="25">
        <v>0</v>
      </c>
      <c r="J147" s="25" t="s">
        <v>3330</v>
      </c>
      <c r="K147" s="57" t="s">
        <v>3348</v>
      </c>
      <c r="L147" s="57" t="s">
        <v>3331</v>
      </c>
      <c r="M147" s="25">
        <v>0</v>
      </c>
      <c r="N147" s="43" t="s">
        <v>3132</v>
      </c>
      <c r="O147" s="30" t="s">
        <v>58</v>
      </c>
      <c r="P147" s="30"/>
      <c r="Q147" s="30"/>
      <c r="R147" s="30"/>
      <c r="S147" s="30"/>
      <c r="T147" s="30"/>
      <c r="U147" s="75" t="s">
        <v>2752</v>
      </c>
      <c r="V147" s="63">
        <v>761761.91</v>
      </c>
      <c r="W147" s="30"/>
      <c r="X147" s="30" t="s">
        <v>802</v>
      </c>
      <c r="Y147" s="30" t="s">
        <v>3455</v>
      </c>
      <c r="Z147" s="30" t="s">
        <v>3456</v>
      </c>
      <c r="AA147" s="30" t="s">
        <v>2886</v>
      </c>
      <c r="AB147" s="30" t="s">
        <v>2937</v>
      </c>
      <c r="AC147" s="30"/>
      <c r="AD147" s="72" t="s">
        <v>2888</v>
      </c>
      <c r="AE147" s="30"/>
      <c r="AF147" s="30"/>
      <c r="AG147" s="1" t="e">
        <f>#REF!+#REF!</f>
        <v>#REF!</v>
      </c>
      <c r="AH147" s="2" t="e">
        <f>#REF!+#REF!</f>
        <v>#REF!</v>
      </c>
      <c r="AI147" s="3" t="e">
        <f>#REF!+#REF!</f>
        <v>#REF!</v>
      </c>
      <c r="AJ147" s="4" t="e">
        <f t="shared" si="2"/>
        <v>#REF!</v>
      </c>
      <c r="AK147" s="30"/>
      <c r="AL147" s="30"/>
      <c r="AM147" s="30"/>
      <c r="AN147" s="30"/>
      <c r="AO147" s="30"/>
      <c r="AP147" s="30"/>
      <c r="AQ147" s="30"/>
      <c r="AR147" s="30"/>
      <c r="AS147" s="30"/>
      <c r="AT147" s="30"/>
      <c r="AU147" s="30"/>
      <c r="AV147" s="30"/>
      <c r="AW147" s="30"/>
    </row>
    <row r="148" spans="1:49" ht="204.75">
      <c r="A148" s="21" t="s">
        <v>823</v>
      </c>
      <c r="B148" s="30" t="s">
        <v>824</v>
      </c>
      <c r="C148" s="30" t="s">
        <v>825</v>
      </c>
      <c r="D148" s="30" t="s">
        <v>826</v>
      </c>
      <c r="E148" s="30" t="s">
        <v>366</v>
      </c>
      <c r="F148" s="34">
        <v>39668</v>
      </c>
      <c r="G148" s="35">
        <v>39933</v>
      </c>
      <c r="H148" s="36" t="e">
        <f>#REF!</f>
        <v>#REF!</v>
      </c>
      <c r="I148" s="25" t="s">
        <v>3341</v>
      </c>
      <c r="J148" s="25" t="s">
        <v>3334</v>
      </c>
      <c r="K148" s="57" t="s">
        <v>3348</v>
      </c>
      <c r="L148" s="57" t="s">
        <v>3331</v>
      </c>
      <c r="M148" s="25" t="s">
        <v>3355</v>
      </c>
      <c r="N148" s="37" t="s">
        <v>3136</v>
      </c>
      <c r="O148" s="30" t="s">
        <v>51</v>
      </c>
      <c r="P148" s="30"/>
      <c r="Q148" s="30"/>
      <c r="R148" s="30"/>
      <c r="S148" s="30"/>
      <c r="T148" s="30"/>
      <c r="U148" s="75" t="s">
        <v>2745</v>
      </c>
      <c r="V148" s="63">
        <v>2041515.33</v>
      </c>
      <c r="W148" s="30"/>
      <c r="X148" s="30" t="s">
        <v>827</v>
      </c>
      <c r="Y148" s="30" t="s">
        <v>3447</v>
      </c>
      <c r="Z148" s="30" t="s">
        <v>3448</v>
      </c>
      <c r="AA148" s="30" t="s">
        <v>2886</v>
      </c>
      <c r="AB148" s="30" t="s">
        <v>2893</v>
      </c>
      <c r="AC148" s="30" t="s">
        <v>2763</v>
      </c>
      <c r="AD148" s="72" t="s">
        <v>2888</v>
      </c>
      <c r="AE148" s="30"/>
      <c r="AF148" s="30"/>
      <c r="AG148" s="1" t="e">
        <f>#REF!+#REF!+#REF!+#REF!</f>
        <v>#REF!</v>
      </c>
      <c r="AH148" s="2" t="e">
        <f>#REF!+#REF!+#REF!+#REF!</f>
        <v>#REF!</v>
      </c>
      <c r="AI148" s="3" t="e">
        <f>#REF!+#REF!+#REF!+#REF!</f>
        <v>#REF!</v>
      </c>
      <c r="AJ148" s="4" t="e">
        <f t="shared" si="2"/>
        <v>#REF!</v>
      </c>
      <c r="AK148" s="30"/>
      <c r="AL148" s="30"/>
      <c r="AM148" s="30"/>
      <c r="AN148" s="30"/>
      <c r="AO148" s="30"/>
      <c r="AP148" s="30"/>
      <c r="AQ148" s="30"/>
      <c r="AR148" s="30"/>
      <c r="AS148" s="30"/>
      <c r="AT148" s="30"/>
      <c r="AU148" s="30"/>
      <c r="AV148" s="30"/>
      <c r="AW148" s="30"/>
    </row>
    <row r="149" spans="1:49" ht="157.5">
      <c r="A149" s="21" t="s">
        <v>937</v>
      </c>
      <c r="B149" s="30"/>
      <c r="C149" s="30" t="s">
        <v>938</v>
      </c>
      <c r="D149" s="30" t="s">
        <v>939</v>
      </c>
      <c r="E149" s="30" t="s">
        <v>940</v>
      </c>
      <c r="F149" s="34">
        <v>39569</v>
      </c>
      <c r="G149" s="35">
        <v>39933</v>
      </c>
      <c r="H149" s="36"/>
      <c r="I149" s="25"/>
      <c r="J149" s="25"/>
      <c r="K149" s="57"/>
      <c r="L149" s="57"/>
      <c r="M149" s="25"/>
      <c r="N149" s="37" t="s">
        <v>3153</v>
      </c>
      <c r="O149" s="30" t="s">
        <v>164</v>
      </c>
      <c r="P149" s="30"/>
      <c r="Q149" s="30"/>
      <c r="R149" s="30"/>
      <c r="S149" s="30"/>
      <c r="T149" s="30"/>
      <c r="U149" s="75" t="s">
        <v>2744</v>
      </c>
      <c r="V149" s="63">
        <v>29811872</v>
      </c>
      <c r="W149" s="30"/>
      <c r="X149" s="30" t="s">
        <v>941</v>
      </c>
      <c r="Y149" s="30" t="s">
        <v>3444</v>
      </c>
      <c r="Z149" s="30" t="s">
        <v>3445</v>
      </c>
      <c r="AA149" s="69" t="s">
        <v>3542</v>
      </c>
      <c r="AB149" s="30" t="s">
        <v>2976</v>
      </c>
      <c r="AC149" s="69" t="s">
        <v>3543</v>
      </c>
      <c r="AD149" s="72" t="s">
        <v>2888</v>
      </c>
      <c r="AE149" s="30"/>
      <c r="AF149" s="30"/>
      <c r="AG149" s="1" t="e">
        <f>#REF!+#REF!+#REF!+#REF!+#REF!+#REF!</f>
        <v>#REF!</v>
      </c>
      <c r="AH149" s="2" t="e">
        <f>#REF!+#REF!+#REF!+#REF!+#REF!+#REF!</f>
        <v>#REF!</v>
      </c>
      <c r="AI149" s="3" t="e">
        <f>#REF!+#REF!+#REF!+#REF!+#REF!+#REF!</f>
        <v>#REF!</v>
      </c>
      <c r="AJ149" s="4" t="e">
        <f t="shared" si="2"/>
        <v>#REF!</v>
      </c>
      <c r="AK149" s="30"/>
      <c r="AL149" s="30"/>
      <c r="AM149" s="30"/>
      <c r="AN149" s="30"/>
      <c r="AO149" s="30"/>
      <c r="AP149" s="30"/>
      <c r="AQ149" s="30"/>
      <c r="AR149" s="30"/>
      <c r="AS149" s="30"/>
      <c r="AT149" s="30"/>
      <c r="AU149" s="30"/>
      <c r="AV149" s="30"/>
      <c r="AW149" s="30"/>
    </row>
    <row r="150" spans="1:49" ht="94.5">
      <c r="A150" s="21" t="s">
        <v>223</v>
      </c>
      <c r="B150" s="30"/>
      <c r="C150" s="30" t="s">
        <v>224</v>
      </c>
      <c r="D150" s="30" t="s">
        <v>225</v>
      </c>
      <c r="E150" s="30" t="s">
        <v>226</v>
      </c>
      <c r="F150" s="34">
        <v>38078</v>
      </c>
      <c r="G150" s="35">
        <v>39934</v>
      </c>
      <c r="H150" s="36" t="s">
        <v>227</v>
      </c>
      <c r="I150" s="25">
        <v>0</v>
      </c>
      <c r="J150" s="25">
        <v>0</v>
      </c>
      <c r="K150" s="57" t="s">
        <v>3348</v>
      </c>
      <c r="L150" s="57" t="s">
        <v>3378</v>
      </c>
      <c r="M150" s="25">
        <v>0</v>
      </c>
      <c r="N150" s="37" t="s">
        <v>3050</v>
      </c>
      <c r="O150" s="30" t="s">
        <v>207</v>
      </c>
      <c r="P150" s="30"/>
      <c r="Q150" s="30"/>
      <c r="R150" s="30"/>
      <c r="S150" s="30"/>
      <c r="T150" s="30"/>
      <c r="U150" s="75" t="s">
        <v>2744</v>
      </c>
      <c r="V150" s="63">
        <v>100000</v>
      </c>
      <c r="W150" s="30"/>
      <c r="X150" s="30" t="s">
        <v>228</v>
      </c>
      <c r="Y150" s="30" t="s">
        <v>3449</v>
      </c>
      <c r="Z150" s="30" t="s">
        <v>3450</v>
      </c>
      <c r="AA150" s="30"/>
      <c r="AB150" s="30"/>
      <c r="AC150" s="30"/>
      <c r="AD150" s="72" t="s">
        <v>2888</v>
      </c>
      <c r="AE150" s="30"/>
      <c r="AF150" s="30"/>
      <c r="AG150" s="1" t="e">
        <f>#REF!</f>
        <v>#REF!</v>
      </c>
      <c r="AH150" s="2" t="e">
        <f>#REF!</f>
        <v>#REF!</v>
      </c>
      <c r="AI150" s="3" t="e">
        <f>#REF!</f>
        <v>#REF!</v>
      </c>
      <c r="AJ150" s="4" t="e">
        <f t="shared" si="2"/>
        <v>#REF!</v>
      </c>
      <c r="AK150" s="30"/>
      <c r="AL150" s="30"/>
      <c r="AM150" s="30"/>
      <c r="AN150" s="30"/>
      <c r="AO150" s="30"/>
      <c r="AP150" s="30"/>
      <c r="AQ150" s="30"/>
      <c r="AR150" s="30"/>
      <c r="AS150" s="30"/>
      <c r="AT150" s="30"/>
      <c r="AU150" s="30"/>
      <c r="AV150" s="30"/>
      <c r="AW150" s="30"/>
    </row>
    <row r="151" spans="1:49" ht="141.75">
      <c r="A151" s="21" t="s">
        <v>2495</v>
      </c>
      <c r="B151" s="30"/>
      <c r="C151" s="30" t="s">
        <v>2496</v>
      </c>
      <c r="D151" s="30" t="s">
        <v>2497</v>
      </c>
      <c r="E151" s="30" t="s">
        <v>2498</v>
      </c>
      <c r="F151" s="34">
        <v>39819</v>
      </c>
      <c r="G151" s="35">
        <v>39939</v>
      </c>
      <c r="H151" s="36"/>
      <c r="I151" s="25"/>
      <c r="J151" s="25"/>
      <c r="K151" s="57"/>
      <c r="L151" s="57"/>
      <c r="M151" s="25"/>
      <c r="N151" s="38"/>
      <c r="O151" s="30" t="s">
        <v>51</v>
      </c>
      <c r="P151" s="30"/>
      <c r="Q151" s="30"/>
      <c r="R151" s="30"/>
      <c r="S151" s="30"/>
      <c r="T151" s="30"/>
      <c r="U151" s="75" t="s">
        <v>2755</v>
      </c>
      <c r="V151" s="63">
        <v>199624</v>
      </c>
      <c r="W151" s="30"/>
      <c r="X151" s="30" t="s">
        <v>2499</v>
      </c>
      <c r="Y151" s="30" t="s">
        <v>3489</v>
      </c>
      <c r="Z151" s="30" t="s">
        <v>3490</v>
      </c>
      <c r="AA151" s="30" t="s">
        <v>2888</v>
      </c>
      <c r="AB151" s="30"/>
      <c r="AC151" s="30"/>
      <c r="AD151" s="72" t="s">
        <v>2888</v>
      </c>
      <c r="AE151" s="30"/>
      <c r="AF151" s="30"/>
      <c r="AG151" s="1" t="e">
        <f>#REF!</f>
        <v>#REF!</v>
      </c>
      <c r="AH151" s="2" t="e">
        <f>#REF!</f>
        <v>#REF!</v>
      </c>
      <c r="AI151" s="3" t="e">
        <f>#REF!</f>
        <v>#REF!</v>
      </c>
      <c r="AJ151" s="4" t="e">
        <f t="shared" si="2"/>
        <v>#REF!</v>
      </c>
      <c r="AK151" s="30"/>
      <c r="AL151" s="30"/>
      <c r="AM151" s="30"/>
      <c r="AN151" s="30"/>
      <c r="AO151" s="30"/>
      <c r="AP151" s="30"/>
      <c r="AQ151" s="30"/>
      <c r="AR151" s="30"/>
      <c r="AS151" s="30"/>
      <c r="AT151" s="30"/>
      <c r="AU151" s="30"/>
      <c r="AV151" s="30"/>
      <c r="AW151" s="30"/>
    </row>
    <row r="152" spans="1:49" ht="141.75">
      <c r="A152" s="21" t="s">
        <v>572</v>
      </c>
      <c r="B152" s="30"/>
      <c r="C152" s="30" t="s">
        <v>573</v>
      </c>
      <c r="D152" s="30" t="s">
        <v>569</v>
      </c>
      <c r="E152" s="30" t="s">
        <v>570</v>
      </c>
      <c r="F152" s="34">
        <v>39553</v>
      </c>
      <c r="G152" s="35">
        <v>39947</v>
      </c>
      <c r="H152" s="36"/>
      <c r="I152" s="25"/>
      <c r="J152" s="25"/>
      <c r="K152" s="57"/>
      <c r="L152" s="57"/>
      <c r="M152" s="25"/>
      <c r="N152" s="42"/>
      <c r="O152" s="30" t="s">
        <v>51</v>
      </c>
      <c r="P152" s="30"/>
      <c r="Q152" s="30"/>
      <c r="R152" s="30"/>
      <c r="S152" s="30"/>
      <c r="T152" s="30"/>
      <c r="U152" s="75" t="s">
        <v>2745</v>
      </c>
      <c r="V152" s="63">
        <v>64539428</v>
      </c>
      <c r="W152" s="30"/>
      <c r="X152" s="30" t="s">
        <v>574</v>
      </c>
      <c r="Y152" s="30" t="s">
        <v>3447</v>
      </c>
      <c r="Z152" s="30" t="s">
        <v>3448</v>
      </c>
      <c r="AA152" s="30" t="s">
        <v>2886</v>
      </c>
      <c r="AB152" s="30"/>
      <c r="AC152" s="30"/>
      <c r="AD152" s="72" t="s">
        <v>2888</v>
      </c>
      <c r="AE152" s="30"/>
      <c r="AF152" s="30"/>
      <c r="AG152" s="1" t="e">
        <f>#REF!</f>
        <v>#REF!</v>
      </c>
      <c r="AH152" s="2" t="e">
        <f>#REF!</f>
        <v>#REF!</v>
      </c>
      <c r="AI152" s="3" t="e">
        <f>#REF!</f>
        <v>#REF!</v>
      </c>
      <c r="AJ152" s="4" t="e">
        <f t="shared" si="2"/>
        <v>#REF!</v>
      </c>
      <c r="AK152" s="30"/>
      <c r="AL152" s="30"/>
      <c r="AM152" s="30"/>
      <c r="AN152" s="30"/>
      <c r="AO152" s="30"/>
      <c r="AP152" s="30"/>
      <c r="AQ152" s="30"/>
      <c r="AR152" s="30"/>
      <c r="AS152" s="30"/>
      <c r="AT152" s="30"/>
      <c r="AU152" s="30"/>
      <c r="AV152" s="30"/>
      <c r="AW152" s="30"/>
    </row>
    <row r="153" spans="1:49" ht="409.5">
      <c r="A153" s="21" t="s">
        <v>599</v>
      </c>
      <c r="B153" s="30"/>
      <c r="C153" s="30" t="s">
        <v>600</v>
      </c>
      <c r="D153" s="30" t="s">
        <v>601</v>
      </c>
      <c r="E153" s="30" t="s">
        <v>602</v>
      </c>
      <c r="F153" s="34">
        <v>39600</v>
      </c>
      <c r="G153" s="35">
        <v>39964</v>
      </c>
      <c r="H153" s="36" t="e">
        <f>#REF!</f>
        <v>#REF!</v>
      </c>
      <c r="I153" s="25">
        <v>0</v>
      </c>
      <c r="J153" s="25" t="s">
        <v>3337</v>
      </c>
      <c r="K153" s="57" t="s">
        <v>3348</v>
      </c>
      <c r="L153" s="57" t="s">
        <v>3331</v>
      </c>
      <c r="M153" s="25" t="s">
        <v>3355</v>
      </c>
      <c r="N153" s="43" t="s">
        <v>3103</v>
      </c>
      <c r="O153" s="30" t="s">
        <v>51</v>
      </c>
      <c r="P153" s="30"/>
      <c r="Q153" s="30"/>
      <c r="R153" s="30"/>
      <c r="S153" s="30"/>
      <c r="T153" s="30"/>
      <c r="U153" s="75" t="s">
        <v>2745</v>
      </c>
      <c r="V153" s="63">
        <v>1021773</v>
      </c>
      <c r="W153" s="30"/>
      <c r="X153" s="30" t="s">
        <v>498</v>
      </c>
      <c r="Y153" s="30" t="s">
        <v>3447</v>
      </c>
      <c r="Z153" s="30" t="s">
        <v>3448</v>
      </c>
      <c r="AA153" s="30"/>
      <c r="AB153" s="30" t="s">
        <v>2894</v>
      </c>
      <c r="AC153" s="69" t="s">
        <v>3528</v>
      </c>
      <c r="AD153" s="72" t="s">
        <v>2888</v>
      </c>
      <c r="AE153" s="30"/>
      <c r="AF153" s="30"/>
      <c r="AG153" s="1" t="e">
        <f>#REF!+#REF!+#REF!</f>
        <v>#REF!</v>
      </c>
      <c r="AH153" s="2" t="e">
        <f>#REF!+#REF!+#REF!</f>
        <v>#REF!</v>
      </c>
      <c r="AI153" s="3" t="e">
        <f>#REF!+#REF!+#REF!</f>
        <v>#REF!</v>
      </c>
      <c r="AJ153" s="4" t="e">
        <f t="shared" si="2"/>
        <v>#REF!</v>
      </c>
      <c r="AK153" s="30"/>
      <c r="AL153" s="30"/>
      <c r="AM153" s="30"/>
      <c r="AN153" s="30"/>
      <c r="AO153" s="30"/>
      <c r="AP153" s="30"/>
      <c r="AQ153" s="30"/>
      <c r="AR153" s="30"/>
      <c r="AS153" s="30"/>
      <c r="AT153" s="30"/>
      <c r="AU153" s="30"/>
      <c r="AV153" s="30"/>
      <c r="AW153" s="30"/>
    </row>
    <row r="154" spans="1:49" ht="141.75">
      <c r="A154" s="21" t="s">
        <v>766</v>
      </c>
      <c r="B154" s="30" t="s">
        <v>767</v>
      </c>
      <c r="C154" s="30" t="s">
        <v>768</v>
      </c>
      <c r="D154" s="30" t="s">
        <v>769</v>
      </c>
      <c r="E154" s="30" t="s">
        <v>548</v>
      </c>
      <c r="F154" s="34">
        <v>39600</v>
      </c>
      <c r="G154" s="35">
        <v>39964</v>
      </c>
      <c r="H154" s="36" t="e">
        <f>#REF!</f>
        <v>#REF!</v>
      </c>
      <c r="I154" s="25" t="s">
        <v>3404</v>
      </c>
      <c r="J154" s="25">
        <v>0</v>
      </c>
      <c r="K154" s="57" t="s">
        <v>3348</v>
      </c>
      <c r="L154" s="57" t="s">
        <v>3340</v>
      </c>
      <c r="M154" s="25" t="s">
        <v>3388</v>
      </c>
      <c r="N154" s="37" t="s">
        <v>3126</v>
      </c>
      <c r="O154" s="30" t="s">
        <v>58</v>
      </c>
      <c r="P154" s="30"/>
      <c r="Q154" s="30"/>
      <c r="R154" s="30"/>
      <c r="S154" s="30"/>
      <c r="T154" s="30"/>
      <c r="U154" s="75" t="s">
        <v>2754</v>
      </c>
      <c r="V154" s="63">
        <v>16497285</v>
      </c>
      <c r="W154" s="30"/>
      <c r="X154" s="30"/>
      <c r="Y154" s="30" t="s">
        <v>3465</v>
      </c>
      <c r="Z154" s="30" t="s">
        <v>3466</v>
      </c>
      <c r="AA154" s="30" t="s">
        <v>2886</v>
      </c>
      <c r="AB154" s="30" t="s">
        <v>2916</v>
      </c>
      <c r="AC154" s="30"/>
      <c r="AD154" s="72" t="s">
        <v>2888</v>
      </c>
      <c r="AE154" s="30"/>
      <c r="AF154" s="30"/>
      <c r="AG154" s="1" t="e">
        <f>#REF!+#REF!</f>
        <v>#REF!</v>
      </c>
      <c r="AH154" s="2" t="e">
        <f>#REF!+#REF!</f>
        <v>#REF!</v>
      </c>
      <c r="AI154" s="3" t="e">
        <f>#REF!+#REF!</f>
        <v>#REF!</v>
      </c>
      <c r="AJ154" s="4" t="e">
        <f t="shared" si="2"/>
        <v>#REF!</v>
      </c>
      <c r="AK154" s="30"/>
      <c r="AL154" s="30"/>
      <c r="AM154" s="30"/>
      <c r="AN154" s="30"/>
      <c r="AO154" s="30"/>
      <c r="AP154" s="30"/>
      <c r="AQ154" s="30"/>
      <c r="AR154" s="30"/>
      <c r="AS154" s="30"/>
      <c r="AT154" s="30"/>
      <c r="AU154" s="30"/>
      <c r="AV154" s="30"/>
      <c r="AW154" s="30"/>
    </row>
    <row r="155" spans="1:49" ht="94.5">
      <c r="A155" s="21" t="s">
        <v>744</v>
      </c>
      <c r="B155" s="30"/>
      <c r="C155" s="30" t="s">
        <v>745</v>
      </c>
      <c r="D155" s="30" t="s">
        <v>746</v>
      </c>
      <c r="E155" s="30" t="s">
        <v>747</v>
      </c>
      <c r="F155" s="34">
        <v>39640</v>
      </c>
      <c r="G155" s="35">
        <v>39994</v>
      </c>
      <c r="H155" s="36" t="e">
        <f>#REF!</f>
        <v>#REF!</v>
      </c>
      <c r="I155" s="25"/>
      <c r="J155" s="25"/>
      <c r="K155" s="57"/>
      <c r="L155" s="57"/>
      <c r="M155" s="25"/>
      <c r="N155" s="37" t="s">
        <v>3123</v>
      </c>
      <c r="O155" s="30" t="s">
        <v>58</v>
      </c>
      <c r="P155" s="30"/>
      <c r="Q155" s="30"/>
      <c r="R155" s="30"/>
      <c r="S155" s="30"/>
      <c r="T155" s="30"/>
      <c r="U155" s="75" t="s">
        <v>2754</v>
      </c>
      <c r="V155" s="63">
        <v>43374640</v>
      </c>
      <c r="W155" s="30"/>
      <c r="X155" s="30" t="s">
        <v>748</v>
      </c>
      <c r="Y155" s="30" t="s">
        <v>3465</v>
      </c>
      <c r="Z155" s="30" t="s">
        <v>3466</v>
      </c>
      <c r="AA155" s="30" t="s">
        <v>2886</v>
      </c>
      <c r="AB155" s="30" t="s">
        <v>2916</v>
      </c>
      <c r="AC155" s="30"/>
      <c r="AD155" s="72" t="s">
        <v>2888</v>
      </c>
      <c r="AE155" s="30"/>
      <c r="AF155" s="30"/>
      <c r="AG155" s="1" t="e">
        <f>#REF!+#REF!+#REF!</f>
        <v>#REF!</v>
      </c>
      <c r="AH155" s="2" t="e">
        <f>#REF!+#REF!+#REF!</f>
        <v>#REF!</v>
      </c>
      <c r="AI155" s="3" t="e">
        <f>#REF!+#REF!+#REF!</f>
        <v>#REF!</v>
      </c>
      <c r="AJ155" s="4" t="e">
        <f t="shared" si="2"/>
        <v>#REF!</v>
      </c>
      <c r="AK155" s="30"/>
      <c r="AL155" s="30"/>
      <c r="AM155" s="30"/>
      <c r="AN155" s="30"/>
      <c r="AO155" s="30"/>
      <c r="AP155" s="30"/>
      <c r="AQ155" s="30"/>
      <c r="AR155" s="30"/>
      <c r="AS155" s="30"/>
      <c r="AT155" s="30"/>
      <c r="AU155" s="30"/>
      <c r="AV155" s="30"/>
      <c r="AW155" s="30"/>
    </row>
    <row r="156" spans="1:49" ht="252">
      <c r="A156" s="21" t="s">
        <v>472</v>
      </c>
      <c r="B156" s="30" t="s">
        <v>473</v>
      </c>
      <c r="C156" s="30" t="s">
        <v>474</v>
      </c>
      <c r="D156" s="30" t="s">
        <v>475</v>
      </c>
      <c r="E156" s="30" t="s">
        <v>476</v>
      </c>
      <c r="F156" s="34">
        <v>39278</v>
      </c>
      <c r="G156" s="35">
        <v>40009</v>
      </c>
      <c r="H156" s="36" t="s">
        <v>477</v>
      </c>
      <c r="I156" s="25" t="s">
        <v>3373</v>
      </c>
      <c r="J156" s="25">
        <v>0</v>
      </c>
      <c r="K156" s="57" t="s">
        <v>3348</v>
      </c>
      <c r="L156" s="57" t="s">
        <v>3328</v>
      </c>
      <c r="M156" s="25" t="s">
        <v>3329</v>
      </c>
      <c r="N156" s="43" t="s">
        <v>3084</v>
      </c>
      <c r="O156" s="30" t="s">
        <v>51</v>
      </c>
      <c r="P156" s="30"/>
      <c r="Q156" s="30"/>
      <c r="R156" s="30"/>
      <c r="S156" s="30"/>
      <c r="T156" s="30"/>
      <c r="U156" s="75" t="s">
        <v>2752</v>
      </c>
      <c r="V156" s="63">
        <v>31746938</v>
      </c>
      <c r="W156" s="30"/>
      <c r="X156" s="30" t="s">
        <v>378</v>
      </c>
      <c r="Y156" s="30" t="s">
        <v>3455</v>
      </c>
      <c r="Z156" s="30" t="s">
        <v>3456</v>
      </c>
      <c r="AA156" s="30" t="s">
        <v>2886</v>
      </c>
      <c r="AB156" s="30" t="s">
        <v>2909</v>
      </c>
      <c r="AC156" s="30" t="s">
        <v>2943</v>
      </c>
      <c r="AD156" s="72" t="s">
        <v>2888</v>
      </c>
      <c r="AE156" s="30"/>
      <c r="AF156" s="30"/>
      <c r="AG156" s="1" t="e">
        <f>#REF!+#REF!+#REF!</f>
        <v>#REF!</v>
      </c>
      <c r="AH156" s="2" t="e">
        <f>#REF!+#REF!+#REF!</f>
        <v>#REF!</v>
      </c>
      <c r="AI156" s="3" t="e">
        <f>#REF!+#REF!+#REF!</f>
        <v>#REF!</v>
      </c>
      <c r="AJ156" s="4" t="e">
        <f t="shared" si="2"/>
        <v>#REF!</v>
      </c>
      <c r="AK156" s="30"/>
      <c r="AL156" s="30"/>
      <c r="AM156" s="30"/>
      <c r="AN156" s="30"/>
      <c r="AO156" s="30"/>
      <c r="AP156" s="30"/>
      <c r="AQ156" s="30"/>
      <c r="AR156" s="30"/>
      <c r="AS156" s="30"/>
      <c r="AT156" s="30"/>
      <c r="AU156" s="30"/>
      <c r="AV156" s="30"/>
      <c r="AW156" s="30"/>
    </row>
    <row r="157" spans="1:49" ht="409.5">
      <c r="A157" s="21" t="s">
        <v>701</v>
      </c>
      <c r="B157" s="30"/>
      <c r="C157" s="30" t="s">
        <v>702</v>
      </c>
      <c r="D157" s="30" t="s">
        <v>703</v>
      </c>
      <c r="E157" s="30" t="s">
        <v>704</v>
      </c>
      <c r="F157" s="34">
        <v>39661</v>
      </c>
      <c r="G157" s="35">
        <v>40025</v>
      </c>
      <c r="H157" s="36" t="e">
        <f>#REF!</f>
        <v>#REF!</v>
      </c>
      <c r="I157" s="25">
        <v>0</v>
      </c>
      <c r="J157" s="25" t="s">
        <v>3365</v>
      </c>
      <c r="K157" s="57" t="s">
        <v>3348</v>
      </c>
      <c r="L157" s="57" t="s">
        <v>3331</v>
      </c>
      <c r="M157" s="25">
        <v>0</v>
      </c>
      <c r="N157" s="37" t="s">
        <v>3117</v>
      </c>
      <c r="O157" s="30" t="s">
        <v>51</v>
      </c>
      <c r="P157" s="30"/>
      <c r="Q157" s="30"/>
      <c r="R157" s="30"/>
      <c r="S157" s="30"/>
      <c r="T157" s="30"/>
      <c r="U157" s="75" t="s">
        <v>2745</v>
      </c>
      <c r="V157" s="63">
        <v>2893432.8</v>
      </c>
      <c r="W157" s="30"/>
      <c r="X157" s="30" t="s">
        <v>705</v>
      </c>
      <c r="Y157" s="30" t="s">
        <v>3463</v>
      </c>
      <c r="Z157" s="30" t="s">
        <v>3464</v>
      </c>
      <c r="AA157" s="30" t="s">
        <v>2911</v>
      </c>
      <c r="AB157" s="30" t="s">
        <v>2893</v>
      </c>
      <c r="AC157" s="69" t="s">
        <v>3536</v>
      </c>
      <c r="AD157" s="72" t="s">
        <v>2888</v>
      </c>
      <c r="AE157" s="30"/>
      <c r="AF157" s="30"/>
      <c r="AG157" s="1" t="e">
        <f>#REF!+#REF!+#REF!+#REF!+#REF!</f>
        <v>#REF!</v>
      </c>
      <c r="AH157" s="2" t="e">
        <f>#REF!+#REF!+#REF!+#REF!+#REF!</f>
        <v>#REF!</v>
      </c>
      <c r="AI157" s="3" t="e">
        <f>#REF!+#REF!+#REF!+#REF!+#REF!</f>
        <v>#REF!</v>
      </c>
      <c r="AJ157" s="4" t="e">
        <f t="shared" si="2"/>
        <v>#REF!</v>
      </c>
      <c r="AK157" s="30"/>
      <c r="AL157" s="30"/>
      <c r="AM157" s="30"/>
      <c r="AN157" s="30"/>
      <c r="AO157" s="30"/>
      <c r="AP157" s="30"/>
      <c r="AQ157" s="30"/>
      <c r="AR157" s="30"/>
      <c r="AS157" s="30"/>
      <c r="AT157" s="30"/>
      <c r="AU157" s="30"/>
      <c r="AV157" s="30"/>
      <c r="AW157" s="30"/>
    </row>
    <row r="158" spans="1:49" ht="267.75">
      <c r="A158" s="21" t="s">
        <v>803</v>
      </c>
      <c r="B158" s="30" t="s">
        <v>804</v>
      </c>
      <c r="C158" s="30" t="s">
        <v>805</v>
      </c>
      <c r="D158" s="30" t="s">
        <v>806</v>
      </c>
      <c r="E158" s="30" t="s">
        <v>807</v>
      </c>
      <c r="F158" s="34">
        <v>39868</v>
      </c>
      <c r="G158" s="35">
        <v>40025</v>
      </c>
      <c r="H158" s="36" t="e">
        <f>#REF!</f>
        <v>#REF!</v>
      </c>
      <c r="I158" s="25" t="s">
        <v>3379</v>
      </c>
      <c r="J158" s="25">
        <v>0</v>
      </c>
      <c r="K158" s="57" t="s">
        <v>3348</v>
      </c>
      <c r="L158" s="57" t="s">
        <v>3328</v>
      </c>
      <c r="M158" s="25" t="s">
        <v>3347</v>
      </c>
      <c r="N158" s="37" t="s">
        <v>3133</v>
      </c>
      <c r="O158" s="30" t="s">
        <v>51</v>
      </c>
      <c r="P158" s="30"/>
      <c r="Q158" s="30"/>
      <c r="R158" s="30"/>
      <c r="S158" s="30"/>
      <c r="T158" s="30"/>
      <c r="U158" s="75" t="s">
        <v>2745</v>
      </c>
      <c r="V158" s="63">
        <v>139860</v>
      </c>
      <c r="W158" s="30"/>
      <c r="X158" s="30" t="s">
        <v>808</v>
      </c>
      <c r="Y158" s="30" t="s">
        <v>3447</v>
      </c>
      <c r="Z158" s="30" t="s">
        <v>3448</v>
      </c>
      <c r="AA158" s="30" t="s">
        <v>2888</v>
      </c>
      <c r="AB158" s="30" t="s">
        <v>2762</v>
      </c>
      <c r="AC158" s="30" t="s">
        <v>2966</v>
      </c>
      <c r="AD158" s="72" t="s">
        <v>2888</v>
      </c>
      <c r="AE158" s="30"/>
      <c r="AF158" s="30"/>
      <c r="AG158" s="1" t="e">
        <f>#REF!+#REF!+#REF!</f>
        <v>#REF!</v>
      </c>
      <c r="AH158" s="2" t="e">
        <f>#REF!+#REF!+#REF!</f>
        <v>#REF!</v>
      </c>
      <c r="AI158" s="3" t="e">
        <f>#REF!+#REF!+#REF!</f>
        <v>#REF!</v>
      </c>
      <c r="AJ158" s="4" t="e">
        <f t="shared" si="2"/>
        <v>#REF!</v>
      </c>
      <c r="AK158" s="30"/>
      <c r="AL158" s="30"/>
      <c r="AM158" s="30"/>
      <c r="AN158" s="30"/>
      <c r="AO158" s="30"/>
      <c r="AP158" s="30"/>
      <c r="AQ158" s="30"/>
      <c r="AR158" s="30"/>
      <c r="AS158" s="30"/>
      <c r="AT158" s="30"/>
      <c r="AU158" s="30"/>
      <c r="AV158" s="30"/>
      <c r="AW158" s="30"/>
    </row>
    <row r="159" spans="1:49" ht="126">
      <c r="A159" s="21" t="s">
        <v>590</v>
      </c>
      <c r="B159" s="30"/>
      <c r="C159" s="30" t="s">
        <v>591</v>
      </c>
      <c r="D159" s="30" t="s">
        <v>592</v>
      </c>
      <c r="E159" s="30" t="s">
        <v>593</v>
      </c>
      <c r="F159" s="34">
        <v>39674</v>
      </c>
      <c r="G159" s="35">
        <v>40039</v>
      </c>
      <c r="H159" s="45" t="e">
        <f>#REF!</f>
        <v>#REF!</v>
      </c>
      <c r="I159" s="25" t="s">
        <v>3344</v>
      </c>
      <c r="J159" s="25">
        <v>0</v>
      </c>
      <c r="K159" s="57" t="s">
        <v>3345</v>
      </c>
      <c r="L159" s="57" t="s">
        <v>3328</v>
      </c>
      <c r="M159" s="25" t="s">
        <v>3346</v>
      </c>
      <c r="N159" s="43" t="s">
        <v>3101</v>
      </c>
      <c r="O159" s="30" t="s">
        <v>51</v>
      </c>
      <c r="P159" s="30"/>
      <c r="Q159" s="30"/>
      <c r="R159" s="30"/>
      <c r="S159" s="30"/>
      <c r="T159" s="30"/>
      <c r="U159" s="75" t="s">
        <v>2752</v>
      </c>
      <c r="V159" s="63">
        <v>2912200</v>
      </c>
      <c r="W159" s="30"/>
      <c r="X159" s="30" t="s">
        <v>594</v>
      </c>
      <c r="Y159" s="30" t="s">
        <v>3455</v>
      </c>
      <c r="Z159" s="30" t="s">
        <v>3456</v>
      </c>
      <c r="AA159" s="30" t="s">
        <v>2886</v>
      </c>
      <c r="AB159" s="30" t="s">
        <v>2946</v>
      </c>
      <c r="AC159" s="30" t="s">
        <v>2947</v>
      </c>
      <c r="AD159" s="72" t="s">
        <v>2888</v>
      </c>
      <c r="AE159" s="30"/>
      <c r="AF159" s="30"/>
      <c r="AG159" s="1" t="e">
        <f>#REF!+#REF!+#REF!</f>
        <v>#REF!</v>
      </c>
      <c r="AH159" s="2" t="e">
        <f>#REF!+#REF!+#REF!</f>
        <v>#REF!</v>
      </c>
      <c r="AI159" s="3" t="e">
        <f>#REF!+#REF!+#REF!</f>
        <v>#REF!</v>
      </c>
      <c r="AJ159" s="4" t="e">
        <f t="shared" si="2"/>
        <v>#REF!</v>
      </c>
      <c r="AK159" s="30"/>
      <c r="AL159" s="30"/>
      <c r="AM159" s="30"/>
      <c r="AN159" s="30"/>
      <c r="AO159" s="30"/>
      <c r="AP159" s="30"/>
      <c r="AQ159" s="30"/>
      <c r="AR159" s="30"/>
      <c r="AS159" s="30"/>
      <c r="AT159" s="30"/>
      <c r="AU159" s="30"/>
      <c r="AV159" s="30"/>
      <c r="AW159" s="30"/>
    </row>
    <row r="160" spans="1:49" ht="409.5">
      <c r="A160" s="21" t="s">
        <v>1049</v>
      </c>
      <c r="B160" s="30"/>
      <c r="C160" s="30" t="s">
        <v>676</v>
      </c>
      <c r="D160" s="30" t="s">
        <v>1050</v>
      </c>
      <c r="E160" s="30" t="s">
        <v>678</v>
      </c>
      <c r="F160" s="34">
        <v>39675</v>
      </c>
      <c r="G160" s="35">
        <v>40039</v>
      </c>
      <c r="H160" s="47" t="s">
        <v>2765</v>
      </c>
      <c r="I160" s="26">
        <v>0</v>
      </c>
      <c r="J160" s="26">
        <v>0</v>
      </c>
      <c r="K160" s="58" t="s">
        <v>3348</v>
      </c>
      <c r="L160" s="58" t="s">
        <v>3332</v>
      </c>
      <c r="M160" s="26">
        <v>0</v>
      </c>
      <c r="N160" s="37" t="s">
        <v>3174</v>
      </c>
      <c r="O160" s="30" t="s">
        <v>51</v>
      </c>
      <c r="P160" s="30"/>
      <c r="Q160" s="30"/>
      <c r="R160" s="30"/>
      <c r="S160" s="30"/>
      <c r="T160" s="30"/>
      <c r="U160" s="75" t="s">
        <v>2745</v>
      </c>
      <c r="V160" s="63">
        <v>207506560</v>
      </c>
      <c r="W160" s="30"/>
      <c r="X160" s="30" t="s">
        <v>240</v>
      </c>
      <c r="Y160" s="30" t="s">
        <v>3447</v>
      </c>
      <c r="Z160" s="30" t="s">
        <v>3448</v>
      </c>
      <c r="AA160" s="30" t="s">
        <v>2886</v>
      </c>
      <c r="AB160" s="69" t="s">
        <v>3535</v>
      </c>
      <c r="AC160" s="30"/>
      <c r="AD160" s="72" t="s">
        <v>2888</v>
      </c>
      <c r="AE160" s="30"/>
      <c r="AF160" s="30"/>
      <c r="AG160" s="1" t="e">
        <f>#REF!+#REF!+#REF!</f>
        <v>#REF!</v>
      </c>
      <c r="AH160" s="2" t="e">
        <f>#REF!+#REF!+#REF!</f>
        <v>#REF!</v>
      </c>
      <c r="AI160" s="3" t="e">
        <f>#REF!+#REF!+#REF!</f>
        <v>#REF!</v>
      </c>
      <c r="AJ160" s="4" t="e">
        <f t="shared" si="2"/>
        <v>#REF!</v>
      </c>
      <c r="AK160" s="30"/>
      <c r="AL160" s="30"/>
      <c r="AM160" s="30"/>
      <c r="AN160" s="30"/>
      <c r="AO160" s="30"/>
      <c r="AP160" s="30"/>
      <c r="AQ160" s="30"/>
      <c r="AR160" s="30"/>
      <c r="AS160" s="30"/>
      <c r="AT160" s="30"/>
      <c r="AU160" s="30"/>
      <c r="AV160" s="30"/>
      <c r="AW160" s="30"/>
    </row>
    <row r="161" spans="1:49" ht="126">
      <c r="A161" s="21" t="s">
        <v>1166</v>
      </c>
      <c r="B161" s="30"/>
      <c r="C161" s="30" t="s">
        <v>1167</v>
      </c>
      <c r="D161" s="30" t="s">
        <v>1168</v>
      </c>
      <c r="E161" s="30" t="s">
        <v>1169</v>
      </c>
      <c r="F161" s="34">
        <v>40024</v>
      </c>
      <c r="G161" s="35">
        <v>40055</v>
      </c>
      <c r="H161" s="47" t="s">
        <v>2774</v>
      </c>
      <c r="I161" s="26"/>
      <c r="J161" s="26"/>
      <c r="K161" s="58"/>
      <c r="L161" s="58"/>
      <c r="M161" s="25"/>
      <c r="N161" s="42"/>
      <c r="O161" s="30" t="s">
        <v>58</v>
      </c>
      <c r="P161" s="30"/>
      <c r="Q161" s="30"/>
      <c r="R161" s="30"/>
      <c r="S161" s="30"/>
      <c r="T161" s="30"/>
      <c r="U161" s="75" t="s">
        <v>2754</v>
      </c>
      <c r="V161" s="63">
        <v>3527600</v>
      </c>
      <c r="W161" s="30"/>
      <c r="X161" s="30"/>
      <c r="Y161" s="30" t="s">
        <v>3465</v>
      </c>
      <c r="Z161" s="30" t="s">
        <v>3466</v>
      </c>
      <c r="AA161" s="30" t="s">
        <v>2886</v>
      </c>
      <c r="AB161" s="30" t="s">
        <v>2916</v>
      </c>
      <c r="AC161" s="30"/>
      <c r="AD161" s="72" t="s">
        <v>2888</v>
      </c>
      <c r="AE161" s="30"/>
      <c r="AF161" s="30"/>
      <c r="AG161" s="1" t="e">
        <f>#REF!+#REF!</f>
        <v>#REF!</v>
      </c>
      <c r="AH161" s="2" t="e">
        <f>#REF!+#REF!</f>
        <v>#REF!</v>
      </c>
      <c r="AI161" s="3" t="e">
        <f>#REF!+#REF!</f>
        <v>#REF!</v>
      </c>
      <c r="AJ161" s="4" t="e">
        <f t="shared" si="2"/>
        <v>#REF!</v>
      </c>
      <c r="AK161" s="30"/>
      <c r="AL161" s="30"/>
      <c r="AM161" s="30"/>
      <c r="AN161" s="30"/>
      <c r="AO161" s="30"/>
      <c r="AP161" s="30"/>
      <c r="AQ161" s="30"/>
      <c r="AR161" s="30"/>
      <c r="AS161" s="30"/>
      <c r="AT161" s="30"/>
      <c r="AU161" s="30"/>
      <c r="AV161" s="30"/>
      <c r="AW161" s="30"/>
    </row>
    <row r="162" spans="1:49" ht="283.5">
      <c r="A162" s="21" t="s">
        <v>897</v>
      </c>
      <c r="B162" s="30" t="s">
        <v>898</v>
      </c>
      <c r="C162" s="30" t="s">
        <v>899</v>
      </c>
      <c r="D162" s="30" t="s">
        <v>900</v>
      </c>
      <c r="E162" s="30" t="s">
        <v>901</v>
      </c>
      <c r="F162" s="34">
        <v>39873</v>
      </c>
      <c r="G162" s="35">
        <v>40056</v>
      </c>
      <c r="H162" s="36" t="e">
        <f>#REF!</f>
        <v>#REF!</v>
      </c>
      <c r="I162" s="25" t="s">
        <v>3387</v>
      </c>
      <c r="J162" s="25">
        <v>0</v>
      </c>
      <c r="K162" s="57" t="s">
        <v>3335</v>
      </c>
      <c r="L162" s="57" t="s">
        <v>3340</v>
      </c>
      <c r="M162" s="25" t="s">
        <v>3388</v>
      </c>
      <c r="N162" s="37" t="s">
        <v>3146</v>
      </c>
      <c r="O162" s="30" t="s">
        <v>51</v>
      </c>
      <c r="P162" s="30"/>
      <c r="Q162" s="30"/>
      <c r="R162" s="30"/>
      <c r="S162" s="30"/>
      <c r="T162" s="30"/>
      <c r="U162" s="75" t="s">
        <v>2745</v>
      </c>
      <c r="V162" s="63">
        <v>232000</v>
      </c>
      <c r="W162" s="30"/>
      <c r="X162" s="30" t="s">
        <v>902</v>
      </c>
      <c r="Y162" s="30" t="s">
        <v>3447</v>
      </c>
      <c r="Z162" s="30" t="s">
        <v>3448</v>
      </c>
      <c r="AA162" s="30" t="s">
        <v>2888</v>
      </c>
      <c r="AB162" s="30" t="s">
        <v>2974</v>
      </c>
      <c r="AC162" s="30"/>
      <c r="AD162" s="72" t="s">
        <v>2888</v>
      </c>
      <c r="AE162" s="30"/>
      <c r="AF162" s="30"/>
      <c r="AG162" s="1" t="e">
        <f>#REF!+#REF!</f>
        <v>#REF!</v>
      </c>
      <c r="AH162" s="2" t="e">
        <f>#REF!+#REF!</f>
        <v>#REF!</v>
      </c>
      <c r="AI162" s="3" t="e">
        <f>#REF!+#REF!</f>
        <v>#REF!</v>
      </c>
      <c r="AJ162" s="4" t="e">
        <f t="shared" si="2"/>
        <v>#REF!</v>
      </c>
      <c r="AK162" s="30"/>
      <c r="AL162" s="30"/>
      <c r="AM162" s="30"/>
      <c r="AN162" s="30"/>
      <c r="AO162" s="30"/>
      <c r="AP162" s="30"/>
      <c r="AQ162" s="30"/>
      <c r="AR162" s="30"/>
      <c r="AS162" s="30"/>
      <c r="AT162" s="30"/>
      <c r="AU162" s="30"/>
      <c r="AV162" s="30"/>
      <c r="AW162" s="30"/>
    </row>
    <row r="163" spans="1:49" ht="299.25">
      <c r="A163" s="21" t="s">
        <v>1034</v>
      </c>
      <c r="B163" s="30"/>
      <c r="C163" s="30" t="s">
        <v>1035</v>
      </c>
      <c r="D163" s="30" t="s">
        <v>1036</v>
      </c>
      <c r="E163" s="30" t="s">
        <v>1037</v>
      </c>
      <c r="F163" s="34">
        <v>39873</v>
      </c>
      <c r="G163" s="35">
        <v>40056</v>
      </c>
      <c r="H163" s="47" t="s">
        <v>2761</v>
      </c>
      <c r="I163" s="26" t="s">
        <v>3387</v>
      </c>
      <c r="J163" s="26">
        <v>0</v>
      </c>
      <c r="K163" s="58" t="s">
        <v>3335</v>
      </c>
      <c r="L163" s="58" t="s">
        <v>3340</v>
      </c>
      <c r="M163" s="26" t="s">
        <v>3388</v>
      </c>
      <c r="N163" s="37" t="s">
        <v>3172</v>
      </c>
      <c r="O163" s="30" t="s">
        <v>51</v>
      </c>
      <c r="P163" s="30"/>
      <c r="Q163" s="30"/>
      <c r="R163" s="30"/>
      <c r="S163" s="30"/>
      <c r="T163" s="30"/>
      <c r="U163" s="75" t="s">
        <v>2745</v>
      </c>
      <c r="V163" s="63">
        <v>226000</v>
      </c>
      <c r="W163" s="30"/>
      <c r="X163" s="30" t="s">
        <v>1038</v>
      </c>
      <c r="Y163" s="30" t="s">
        <v>3447</v>
      </c>
      <c r="Z163" s="30" t="s">
        <v>3448</v>
      </c>
      <c r="AA163" s="30" t="s">
        <v>2888</v>
      </c>
      <c r="AB163" s="30" t="s">
        <v>2974</v>
      </c>
      <c r="AC163" s="30"/>
      <c r="AD163" s="72" t="s">
        <v>2888</v>
      </c>
      <c r="AE163" s="30"/>
      <c r="AF163" s="30"/>
      <c r="AG163" s="1" t="e">
        <f>#REF!+#REF!</f>
        <v>#REF!</v>
      </c>
      <c r="AH163" s="2" t="e">
        <f>#REF!+#REF!</f>
        <v>#REF!</v>
      </c>
      <c r="AI163" s="3" t="e">
        <f>#REF!+#REF!</f>
        <v>#REF!</v>
      </c>
      <c r="AJ163" s="4" t="e">
        <f t="shared" si="2"/>
        <v>#REF!</v>
      </c>
      <c r="AK163" s="30"/>
      <c r="AL163" s="30"/>
      <c r="AM163" s="30"/>
      <c r="AN163" s="30"/>
      <c r="AO163" s="30"/>
      <c r="AP163" s="30"/>
      <c r="AQ163" s="30"/>
      <c r="AR163" s="30"/>
      <c r="AS163" s="30"/>
      <c r="AT163" s="30"/>
      <c r="AU163" s="30"/>
      <c r="AV163" s="30"/>
      <c r="AW163" s="30"/>
    </row>
    <row r="164" spans="1:49" ht="252">
      <c r="A164" s="21" t="s">
        <v>1120</v>
      </c>
      <c r="B164" s="30"/>
      <c r="C164" s="30" t="s">
        <v>1121</v>
      </c>
      <c r="D164" s="30" t="s">
        <v>1122</v>
      </c>
      <c r="E164" s="30" t="s">
        <v>1123</v>
      </c>
      <c r="F164" s="34">
        <v>39939</v>
      </c>
      <c r="G164" s="35">
        <v>40064</v>
      </c>
      <c r="H164" s="47" t="s">
        <v>2772</v>
      </c>
      <c r="I164" s="26"/>
      <c r="J164" s="26"/>
      <c r="K164" s="58"/>
      <c r="L164" s="58"/>
      <c r="M164" s="25"/>
      <c r="N164" s="37" t="s">
        <v>3186</v>
      </c>
      <c r="O164" s="30" t="s">
        <v>58</v>
      </c>
      <c r="P164" s="30"/>
      <c r="Q164" s="30"/>
      <c r="R164" s="30"/>
      <c r="S164" s="30"/>
      <c r="T164" s="30"/>
      <c r="U164" s="75" t="s">
        <v>2743</v>
      </c>
      <c r="V164" s="63">
        <v>1431080</v>
      </c>
      <c r="W164" s="30"/>
      <c r="X164" s="30"/>
      <c r="Y164" s="30" t="s">
        <v>3449</v>
      </c>
      <c r="Z164" s="30" t="s">
        <v>3450</v>
      </c>
      <c r="AA164" s="30" t="s">
        <v>2888</v>
      </c>
      <c r="AB164" s="30"/>
      <c r="AC164" s="30"/>
      <c r="AD164" s="72" t="s">
        <v>2888</v>
      </c>
      <c r="AE164" s="30"/>
      <c r="AF164" s="30"/>
      <c r="AG164" s="1" t="e">
        <f>#REF!</f>
        <v>#REF!</v>
      </c>
      <c r="AH164" s="2" t="e">
        <f>#REF!</f>
        <v>#REF!</v>
      </c>
      <c r="AI164" s="3" t="e">
        <f>#REF!</f>
        <v>#REF!</v>
      </c>
      <c r="AJ164" s="4" t="e">
        <f t="shared" si="2"/>
        <v>#REF!</v>
      </c>
      <c r="AK164" s="30"/>
      <c r="AL164" s="30"/>
      <c r="AM164" s="30"/>
      <c r="AN164" s="30"/>
      <c r="AO164" s="30"/>
      <c r="AP164" s="30"/>
      <c r="AQ164" s="30"/>
      <c r="AR164" s="30"/>
      <c r="AS164" s="30"/>
      <c r="AT164" s="30"/>
      <c r="AU164" s="30"/>
      <c r="AV164" s="30"/>
      <c r="AW164" s="30"/>
    </row>
    <row r="165" spans="1:49" ht="362.25">
      <c r="A165" s="21" t="s">
        <v>420</v>
      </c>
      <c r="B165" s="30"/>
      <c r="C165" s="30" t="s">
        <v>421</v>
      </c>
      <c r="D165" s="30" t="s">
        <v>422</v>
      </c>
      <c r="E165" s="30" t="s">
        <v>423</v>
      </c>
      <c r="F165" s="34">
        <v>39211</v>
      </c>
      <c r="G165" s="35">
        <v>40086</v>
      </c>
      <c r="H165" s="36" t="s">
        <v>424</v>
      </c>
      <c r="I165" s="25"/>
      <c r="J165" s="25"/>
      <c r="K165" s="57"/>
      <c r="L165" s="57"/>
      <c r="M165" s="25"/>
      <c r="N165" s="43" t="s">
        <v>3077</v>
      </c>
      <c r="O165" s="30" t="s">
        <v>58</v>
      </c>
      <c r="P165" s="30"/>
      <c r="Q165" s="30"/>
      <c r="R165" s="30"/>
      <c r="S165" s="30"/>
      <c r="T165" s="30"/>
      <c r="U165" s="75" t="s">
        <v>2756</v>
      </c>
      <c r="V165" s="63">
        <v>1524588</v>
      </c>
      <c r="W165" s="30"/>
      <c r="X165" s="30" t="s">
        <v>425</v>
      </c>
      <c r="Y165" s="30" t="s">
        <v>3449</v>
      </c>
      <c r="Z165" s="30" t="s">
        <v>3450</v>
      </c>
      <c r="AA165" s="30" t="s">
        <v>2911</v>
      </c>
      <c r="AB165" s="30" t="s">
        <v>2937</v>
      </c>
      <c r="AC165" s="69" t="s">
        <v>3517</v>
      </c>
      <c r="AD165" s="72" t="s">
        <v>2888</v>
      </c>
      <c r="AE165" s="30"/>
      <c r="AF165" s="30"/>
      <c r="AG165" s="1" t="e">
        <f>#REF!+#REF!+#REF!+#REF!</f>
        <v>#REF!</v>
      </c>
      <c r="AH165" s="2" t="e">
        <f>#REF!+#REF!+#REF!+#REF!</f>
        <v>#REF!</v>
      </c>
      <c r="AI165" s="3" t="e">
        <f>#REF!+#REF!+#REF!+#REF!</f>
        <v>#REF!</v>
      </c>
      <c r="AJ165" s="4" t="e">
        <f t="shared" si="2"/>
        <v>#REF!</v>
      </c>
      <c r="AK165" s="30"/>
      <c r="AL165" s="30"/>
      <c r="AM165" s="30"/>
      <c r="AN165" s="30"/>
      <c r="AO165" s="30"/>
      <c r="AP165" s="30"/>
      <c r="AQ165" s="30"/>
      <c r="AR165" s="30"/>
      <c r="AS165" s="30"/>
      <c r="AT165" s="30"/>
      <c r="AU165" s="30"/>
      <c r="AV165" s="30"/>
      <c r="AW165" s="30"/>
    </row>
    <row r="166" spans="1:49" ht="173.25">
      <c r="A166" s="21" t="s">
        <v>679</v>
      </c>
      <c r="B166" s="30"/>
      <c r="C166" s="30" t="s">
        <v>680</v>
      </c>
      <c r="D166" s="30" t="s">
        <v>681</v>
      </c>
      <c r="E166" s="30" t="s">
        <v>682</v>
      </c>
      <c r="F166" s="34">
        <v>39493</v>
      </c>
      <c r="G166" s="35">
        <v>40086</v>
      </c>
      <c r="H166" s="36" t="e">
        <f>#REF!</f>
        <v>#REF!</v>
      </c>
      <c r="I166" s="25">
        <v>0</v>
      </c>
      <c r="J166" s="25">
        <v>0</v>
      </c>
      <c r="K166" s="57" t="s">
        <v>3335</v>
      </c>
      <c r="L166" s="57" t="s">
        <v>3328</v>
      </c>
      <c r="M166" s="25" t="s">
        <v>3329</v>
      </c>
      <c r="N166" s="37" t="s">
        <v>3114</v>
      </c>
      <c r="O166" s="30" t="s">
        <v>51</v>
      </c>
      <c r="P166" s="30"/>
      <c r="Q166" s="30"/>
      <c r="R166" s="30"/>
      <c r="S166" s="30"/>
      <c r="T166" s="30"/>
      <c r="U166" s="75" t="s">
        <v>2744</v>
      </c>
      <c r="V166" s="63">
        <v>1828000</v>
      </c>
      <c r="W166" s="30"/>
      <c r="X166" s="30" t="s">
        <v>683</v>
      </c>
      <c r="Y166" s="30" t="s">
        <v>3461</v>
      </c>
      <c r="Z166" s="30" t="s">
        <v>3462</v>
      </c>
      <c r="AA166" s="30" t="s">
        <v>2957</v>
      </c>
      <c r="AB166" s="30" t="s">
        <v>2921</v>
      </c>
      <c r="AC166" s="30" t="s">
        <v>2891</v>
      </c>
      <c r="AD166" s="72" t="s">
        <v>2888</v>
      </c>
      <c r="AE166" s="30"/>
      <c r="AF166" s="30"/>
      <c r="AG166" s="1" t="e">
        <f>#REF!+#REF!+#REF!+#REF!</f>
        <v>#REF!</v>
      </c>
      <c r="AH166" s="2" t="e">
        <f>#REF!+#REF!+#REF!+#REF!</f>
        <v>#REF!</v>
      </c>
      <c r="AI166" s="3" t="e">
        <f>#REF!+#REF!+#REF!+#REF!</f>
        <v>#REF!</v>
      </c>
      <c r="AJ166" s="4" t="e">
        <f t="shared" si="2"/>
        <v>#REF!</v>
      </c>
      <c r="AK166" s="30"/>
      <c r="AL166" s="30"/>
      <c r="AM166" s="30"/>
      <c r="AN166" s="30"/>
      <c r="AO166" s="30"/>
      <c r="AP166" s="30"/>
      <c r="AQ166" s="30"/>
      <c r="AR166" s="30"/>
      <c r="AS166" s="30"/>
      <c r="AT166" s="30"/>
      <c r="AU166" s="30"/>
      <c r="AV166" s="30"/>
      <c r="AW166" s="30"/>
    </row>
    <row r="167" spans="1:49" ht="126">
      <c r="A167" s="21" t="s">
        <v>859</v>
      </c>
      <c r="B167" s="30"/>
      <c r="C167" s="30" t="s">
        <v>860</v>
      </c>
      <c r="D167" s="30" t="s">
        <v>861</v>
      </c>
      <c r="E167" s="30" t="s">
        <v>862</v>
      </c>
      <c r="F167" s="34">
        <v>39690</v>
      </c>
      <c r="G167" s="35">
        <v>40086</v>
      </c>
      <c r="H167" s="36" t="e">
        <f>#REF!</f>
        <v>#REF!</v>
      </c>
      <c r="I167" s="25">
        <v>0</v>
      </c>
      <c r="J167" s="25" t="s">
        <v>3398</v>
      </c>
      <c r="K167" s="57" t="s">
        <v>3348</v>
      </c>
      <c r="L167" s="57" t="s">
        <v>3332</v>
      </c>
      <c r="M167" s="25" t="s">
        <v>3368</v>
      </c>
      <c r="N167" s="42"/>
      <c r="O167" s="30" t="s">
        <v>51</v>
      </c>
      <c r="P167" s="30"/>
      <c r="Q167" s="30"/>
      <c r="R167" s="30"/>
      <c r="S167" s="30"/>
      <c r="T167" s="30"/>
      <c r="U167" s="75" t="s">
        <v>2746</v>
      </c>
      <c r="V167" s="63">
        <v>2827935</v>
      </c>
      <c r="W167" s="30"/>
      <c r="X167" s="30" t="s">
        <v>863</v>
      </c>
      <c r="Y167" s="30" t="s">
        <v>3455</v>
      </c>
      <c r="Z167" s="30" t="s">
        <v>3456</v>
      </c>
      <c r="AA167" s="30" t="s">
        <v>2886</v>
      </c>
      <c r="AB167" s="30" t="s">
        <v>2919</v>
      </c>
      <c r="AC167" s="30"/>
      <c r="AD167" s="72" t="s">
        <v>2888</v>
      </c>
      <c r="AE167" s="30"/>
      <c r="AF167" s="30"/>
      <c r="AG167" s="1" t="e">
        <f>#REF!+#REF!</f>
        <v>#REF!</v>
      </c>
      <c r="AH167" s="2" t="e">
        <f>#REF!+#REF!</f>
        <v>#REF!</v>
      </c>
      <c r="AI167" s="3" t="e">
        <f>#REF!+#REF!</f>
        <v>#REF!</v>
      </c>
      <c r="AJ167" s="4" t="e">
        <f t="shared" si="2"/>
        <v>#REF!</v>
      </c>
      <c r="AK167" s="30"/>
      <c r="AL167" s="30"/>
      <c r="AM167" s="30"/>
      <c r="AN167" s="30"/>
      <c r="AO167" s="30"/>
      <c r="AP167" s="30"/>
      <c r="AQ167" s="30"/>
      <c r="AR167" s="30"/>
      <c r="AS167" s="30"/>
      <c r="AT167" s="30"/>
      <c r="AU167" s="30"/>
      <c r="AV167" s="30"/>
      <c r="AW167" s="30"/>
    </row>
    <row r="168" spans="1:49" ht="126">
      <c r="A168" s="21" t="s">
        <v>986</v>
      </c>
      <c r="B168" s="30"/>
      <c r="C168" s="30" t="s">
        <v>987</v>
      </c>
      <c r="D168" s="30" t="s">
        <v>988</v>
      </c>
      <c r="E168" s="30" t="s">
        <v>989</v>
      </c>
      <c r="F168" s="34">
        <v>40119</v>
      </c>
      <c r="G168" s="35">
        <v>40117</v>
      </c>
      <c r="H168" s="36" t="e">
        <f>#REF!</f>
        <v>#REF!</v>
      </c>
      <c r="I168" s="25" t="s">
        <v>3341</v>
      </c>
      <c r="J168" s="25" t="s">
        <v>3334</v>
      </c>
      <c r="K168" s="57" t="s">
        <v>3348</v>
      </c>
      <c r="L168" s="57" t="s">
        <v>3331</v>
      </c>
      <c r="M168" s="25">
        <v>0</v>
      </c>
      <c r="N168" s="37" t="s">
        <v>3163</v>
      </c>
      <c r="O168" s="30" t="s">
        <v>58</v>
      </c>
      <c r="P168" s="30"/>
      <c r="Q168" s="30"/>
      <c r="R168" s="30"/>
      <c r="S168" s="30"/>
      <c r="T168" s="30"/>
      <c r="U168" s="75" t="s">
        <v>2743</v>
      </c>
      <c r="V168" s="63">
        <v>1109999.08</v>
      </c>
      <c r="W168" s="30"/>
      <c r="X168" s="30" t="s">
        <v>990</v>
      </c>
      <c r="Y168" s="30" t="s">
        <v>3467</v>
      </c>
      <c r="Z168" s="30" t="s">
        <v>3468</v>
      </c>
      <c r="AA168" s="30" t="s">
        <v>2886</v>
      </c>
      <c r="AB168" s="30"/>
      <c r="AC168" s="30" t="s">
        <v>2981</v>
      </c>
      <c r="AD168" s="72" t="s">
        <v>2888</v>
      </c>
      <c r="AE168" s="30"/>
      <c r="AF168" s="30"/>
      <c r="AG168" s="1" t="e">
        <f>#REF!+#REF!</f>
        <v>#REF!</v>
      </c>
      <c r="AH168" s="2" t="e">
        <f>#REF!+#REF!</f>
        <v>#REF!</v>
      </c>
      <c r="AI168" s="3" t="e">
        <f>#REF!+#REF!</f>
        <v>#REF!</v>
      </c>
      <c r="AJ168" s="4" t="e">
        <f t="shared" si="2"/>
        <v>#REF!</v>
      </c>
      <c r="AK168" s="30"/>
      <c r="AL168" s="30"/>
      <c r="AM168" s="30"/>
      <c r="AN168" s="30"/>
      <c r="AO168" s="30"/>
      <c r="AP168" s="30"/>
      <c r="AQ168" s="30"/>
      <c r="AR168" s="30"/>
      <c r="AS168" s="30"/>
      <c r="AT168" s="30"/>
      <c r="AU168" s="30"/>
      <c r="AV168" s="30"/>
      <c r="AW168" s="30"/>
    </row>
    <row r="169" spans="1:49" ht="252">
      <c r="A169" s="21" t="s">
        <v>1128</v>
      </c>
      <c r="B169" s="30"/>
      <c r="C169" s="30" t="s">
        <v>1129</v>
      </c>
      <c r="D169" s="30" t="s">
        <v>1130</v>
      </c>
      <c r="E169" s="30" t="s">
        <v>1131</v>
      </c>
      <c r="F169" s="34">
        <v>39995</v>
      </c>
      <c r="G169" s="35">
        <v>40120</v>
      </c>
      <c r="H169" s="47" t="s">
        <v>2773</v>
      </c>
      <c r="I169" s="26"/>
      <c r="J169" s="26"/>
      <c r="K169" s="58"/>
      <c r="L169" s="58"/>
      <c r="M169" s="25"/>
      <c r="N169" s="43" t="s">
        <v>3187</v>
      </c>
      <c r="O169" s="30" t="s">
        <v>58</v>
      </c>
      <c r="P169" s="30"/>
      <c r="Q169" s="30"/>
      <c r="R169" s="30"/>
      <c r="S169" s="30"/>
      <c r="T169" s="30"/>
      <c r="U169" s="75" t="s">
        <v>2755</v>
      </c>
      <c r="V169" s="63">
        <v>9783894</v>
      </c>
      <c r="W169" s="30"/>
      <c r="X169" s="30"/>
      <c r="Y169" s="30" t="s">
        <v>3449</v>
      </c>
      <c r="Z169" s="30" t="s">
        <v>3450</v>
      </c>
      <c r="AA169" s="30" t="s">
        <v>2886</v>
      </c>
      <c r="AB169" s="30" t="s">
        <v>2986</v>
      </c>
      <c r="AC169" s="30" t="s">
        <v>2938</v>
      </c>
      <c r="AD169" s="72" t="s">
        <v>2888</v>
      </c>
      <c r="AE169" s="30"/>
      <c r="AF169" s="30"/>
      <c r="AG169" s="1" t="e">
        <f>#REF!+#REF!+#REF!</f>
        <v>#REF!</v>
      </c>
      <c r="AH169" s="2" t="e">
        <f>#REF!+#REF!+#REF!</f>
        <v>#REF!</v>
      </c>
      <c r="AI169" s="3" t="e">
        <f>#REF!+#REF!+#REF!</f>
        <v>#REF!</v>
      </c>
      <c r="AJ169" s="4" t="e">
        <f t="shared" si="2"/>
        <v>#REF!</v>
      </c>
      <c r="AK169" s="30"/>
      <c r="AL169" s="30"/>
      <c r="AM169" s="30"/>
      <c r="AN169" s="30"/>
      <c r="AO169" s="30"/>
      <c r="AP169" s="30"/>
      <c r="AQ169" s="30"/>
      <c r="AR169" s="30"/>
      <c r="AS169" s="30"/>
      <c r="AT169" s="30"/>
      <c r="AU169" s="30"/>
      <c r="AV169" s="30"/>
      <c r="AW169" s="30"/>
    </row>
    <row r="170" spans="1:49" ht="157.5">
      <c r="A170" s="21" t="s">
        <v>1141</v>
      </c>
      <c r="B170" s="30"/>
      <c r="C170" s="30" t="s">
        <v>1142</v>
      </c>
      <c r="D170" s="30" t="s">
        <v>1143</v>
      </c>
      <c r="E170" s="30" t="s">
        <v>1144</v>
      </c>
      <c r="F170" s="34">
        <v>39965</v>
      </c>
      <c r="G170" s="35">
        <v>40147</v>
      </c>
      <c r="H170" s="47" t="s">
        <v>2852</v>
      </c>
      <c r="I170" s="26"/>
      <c r="J170" s="26"/>
      <c r="K170" s="58"/>
      <c r="L170" s="58"/>
      <c r="M170" s="25"/>
      <c r="N170" s="37" t="s">
        <v>3190</v>
      </c>
      <c r="O170" s="30" t="s">
        <v>51</v>
      </c>
      <c r="P170" s="30"/>
      <c r="Q170" s="30"/>
      <c r="R170" s="30"/>
      <c r="S170" s="30"/>
      <c r="T170" s="30"/>
      <c r="U170" s="75" t="s">
        <v>2755</v>
      </c>
      <c r="V170" s="63">
        <v>198039.45</v>
      </c>
      <c r="W170" s="30"/>
      <c r="X170" s="30"/>
      <c r="Y170" s="30" t="s">
        <v>3449</v>
      </c>
      <c r="Z170" s="30" t="s">
        <v>3450</v>
      </c>
      <c r="AA170" s="30" t="s">
        <v>2911</v>
      </c>
      <c r="AB170" s="30"/>
      <c r="AC170" s="30"/>
      <c r="AD170" s="72" t="s">
        <v>2888</v>
      </c>
      <c r="AE170" s="30"/>
      <c r="AF170" s="30"/>
      <c r="AG170" s="1" t="e">
        <f>#REF!</f>
        <v>#REF!</v>
      </c>
      <c r="AH170" s="2" t="e">
        <f>#REF!</f>
        <v>#REF!</v>
      </c>
      <c r="AI170" s="3" t="e">
        <f>#REF!</f>
        <v>#REF!</v>
      </c>
      <c r="AJ170" s="4" t="e">
        <f t="shared" si="2"/>
        <v>#REF!</v>
      </c>
      <c r="AK170" s="30"/>
      <c r="AL170" s="30"/>
      <c r="AM170" s="30"/>
      <c r="AN170" s="30"/>
      <c r="AO170" s="30"/>
      <c r="AP170" s="30"/>
      <c r="AQ170" s="30"/>
      <c r="AR170" s="30"/>
      <c r="AS170" s="30"/>
      <c r="AT170" s="30"/>
      <c r="AU170" s="30"/>
      <c r="AV170" s="30"/>
      <c r="AW170" s="30"/>
    </row>
    <row r="171" spans="1:49" ht="110.25">
      <c r="A171" s="21" t="s">
        <v>1175</v>
      </c>
      <c r="B171" s="30"/>
      <c r="C171" s="30" t="s">
        <v>1176</v>
      </c>
      <c r="D171" s="30" t="s">
        <v>1177</v>
      </c>
      <c r="E171" s="30" t="s">
        <v>1178</v>
      </c>
      <c r="F171" s="34">
        <v>40066</v>
      </c>
      <c r="G171" s="35">
        <v>40147</v>
      </c>
      <c r="H171" s="36" t="s">
        <v>2855</v>
      </c>
      <c r="I171" s="25"/>
      <c r="J171" s="25"/>
      <c r="K171" s="57"/>
      <c r="L171" s="57"/>
      <c r="M171" s="25"/>
      <c r="N171" s="42"/>
      <c r="O171" s="30" t="s">
        <v>58</v>
      </c>
      <c r="P171" s="30"/>
      <c r="Q171" s="30"/>
      <c r="R171" s="30"/>
      <c r="S171" s="30"/>
      <c r="T171" s="30"/>
      <c r="U171" s="75" t="s">
        <v>2743</v>
      </c>
      <c r="V171" s="63">
        <v>714000</v>
      </c>
      <c r="W171" s="30"/>
      <c r="X171" s="30" t="s">
        <v>75</v>
      </c>
      <c r="Y171" s="30" t="s">
        <v>3467</v>
      </c>
      <c r="Z171" s="30" t="s">
        <v>3468</v>
      </c>
      <c r="AA171" s="69" t="s">
        <v>3548</v>
      </c>
      <c r="AB171" s="30"/>
      <c r="AC171" s="69" t="s">
        <v>3553</v>
      </c>
      <c r="AD171" s="72" t="s">
        <v>2888</v>
      </c>
      <c r="AE171" s="30"/>
      <c r="AF171" s="30"/>
      <c r="AG171" s="1" t="e">
        <f>#REF!+#REF!+#REF!+#REF!</f>
        <v>#REF!</v>
      </c>
      <c r="AH171" s="2" t="e">
        <f>#REF!+#REF!+#REF!+#REF!</f>
        <v>#REF!</v>
      </c>
      <c r="AI171" s="3" t="e">
        <f>#REF!+#REF!+#REF!+#REF!</f>
        <v>#REF!</v>
      </c>
      <c r="AJ171" s="4" t="e">
        <f t="shared" si="2"/>
        <v>#REF!</v>
      </c>
      <c r="AK171" s="30"/>
      <c r="AL171" s="30"/>
      <c r="AM171" s="30"/>
      <c r="AN171" s="30"/>
      <c r="AO171" s="30"/>
      <c r="AP171" s="30"/>
      <c r="AQ171" s="30"/>
      <c r="AR171" s="30"/>
      <c r="AS171" s="30"/>
      <c r="AT171" s="30"/>
      <c r="AU171" s="30"/>
      <c r="AV171" s="30"/>
      <c r="AW171" s="30"/>
    </row>
    <row r="172" spans="1:49" ht="126">
      <c r="A172" s="21" t="s">
        <v>1184</v>
      </c>
      <c r="B172" s="30" t="s">
        <v>1185</v>
      </c>
      <c r="C172" s="30" t="s">
        <v>1186</v>
      </c>
      <c r="D172" s="30" t="s">
        <v>1187</v>
      </c>
      <c r="E172" s="30" t="s">
        <v>1188</v>
      </c>
      <c r="F172" s="34">
        <v>39800</v>
      </c>
      <c r="G172" s="35">
        <v>40147</v>
      </c>
      <c r="H172" s="47" t="s">
        <v>2856</v>
      </c>
      <c r="I172" s="26">
        <v>0</v>
      </c>
      <c r="J172" s="26" t="s">
        <v>3337</v>
      </c>
      <c r="K172" s="58" t="s">
        <v>3348</v>
      </c>
      <c r="L172" s="58" t="s">
        <v>3331</v>
      </c>
      <c r="M172" s="26">
        <v>0</v>
      </c>
      <c r="N172" s="37" t="s">
        <v>3194</v>
      </c>
      <c r="O172" s="30" t="s">
        <v>58</v>
      </c>
      <c r="P172" s="30"/>
      <c r="Q172" s="30"/>
      <c r="R172" s="30"/>
      <c r="S172" s="30"/>
      <c r="T172" s="30"/>
      <c r="U172" s="75" t="s">
        <v>2751</v>
      </c>
      <c r="V172" s="63">
        <v>956020</v>
      </c>
      <c r="W172" s="30"/>
      <c r="X172" s="30" t="s">
        <v>1189</v>
      </c>
      <c r="Y172" s="30" t="s">
        <v>3459</v>
      </c>
      <c r="Z172" s="30" t="s">
        <v>3460</v>
      </c>
      <c r="AA172" s="30" t="s">
        <v>2886</v>
      </c>
      <c r="AB172" s="30" t="s">
        <v>2968</v>
      </c>
      <c r="AC172" s="30"/>
      <c r="AD172" s="72" t="s">
        <v>2888</v>
      </c>
      <c r="AE172" s="30"/>
      <c r="AF172" s="30"/>
      <c r="AG172" s="1" t="e">
        <f>#REF!+#REF!</f>
        <v>#REF!</v>
      </c>
      <c r="AH172" s="2" t="e">
        <f>#REF!+#REF!</f>
        <v>#REF!</v>
      </c>
      <c r="AI172" s="3" t="e">
        <f>#REF!+#REF!</f>
        <v>#REF!</v>
      </c>
      <c r="AJ172" s="4" t="e">
        <f t="shared" si="2"/>
        <v>#REF!</v>
      </c>
      <c r="AK172" s="30"/>
      <c r="AL172" s="30"/>
      <c r="AM172" s="30"/>
      <c r="AN172" s="30"/>
      <c r="AO172" s="30"/>
      <c r="AP172" s="30"/>
      <c r="AQ172" s="30"/>
      <c r="AR172" s="30"/>
      <c r="AS172" s="30"/>
      <c r="AT172" s="30"/>
      <c r="AU172" s="30"/>
      <c r="AV172" s="30"/>
      <c r="AW172" s="30"/>
    </row>
    <row r="173" spans="1:49" ht="236.25">
      <c r="A173" s="21" t="s">
        <v>94</v>
      </c>
      <c r="B173" s="30"/>
      <c r="C173" s="30" t="s">
        <v>95</v>
      </c>
      <c r="D173" s="30" t="s">
        <v>96</v>
      </c>
      <c r="E173" s="30" t="s">
        <v>97</v>
      </c>
      <c r="F173" s="34">
        <v>39720</v>
      </c>
      <c r="G173" s="35">
        <v>40174</v>
      </c>
      <c r="H173" s="36" t="s">
        <v>98</v>
      </c>
      <c r="I173" s="25" t="s">
        <v>3358</v>
      </c>
      <c r="J173" s="25">
        <v>0</v>
      </c>
      <c r="K173" s="57" t="s">
        <v>3348</v>
      </c>
      <c r="L173" s="57" t="s">
        <v>3328</v>
      </c>
      <c r="M173" s="25" t="s">
        <v>3346</v>
      </c>
      <c r="N173" s="43" t="s">
        <v>3031</v>
      </c>
      <c r="O173" s="30" t="s">
        <v>51</v>
      </c>
      <c r="P173" s="30"/>
      <c r="Q173" s="30"/>
      <c r="R173" s="30"/>
      <c r="S173" s="30"/>
      <c r="T173" s="30"/>
      <c r="U173" s="75" t="s">
        <v>2745</v>
      </c>
      <c r="V173" s="63">
        <v>1060050</v>
      </c>
      <c r="W173" s="30"/>
      <c r="X173" s="30" t="s">
        <v>99</v>
      </c>
      <c r="Y173" s="30" t="s">
        <v>3447</v>
      </c>
      <c r="Z173" s="30" t="s">
        <v>3448</v>
      </c>
      <c r="AA173" s="30" t="s">
        <v>2886</v>
      </c>
      <c r="AB173" s="30" t="s">
        <v>2910</v>
      </c>
      <c r="AC173" s="30"/>
      <c r="AD173" s="72" t="s">
        <v>2888</v>
      </c>
      <c r="AE173" s="30"/>
      <c r="AF173" s="30"/>
      <c r="AG173" s="1" t="e">
        <f>#REF!+#REF!</f>
        <v>#REF!</v>
      </c>
      <c r="AH173" s="2" t="e">
        <f>#REF!+#REF!</f>
        <v>#REF!</v>
      </c>
      <c r="AI173" s="3" t="e">
        <f>#REF!+#REF!</f>
        <v>#REF!</v>
      </c>
      <c r="AJ173" s="4" t="e">
        <f t="shared" si="2"/>
        <v>#REF!</v>
      </c>
      <c r="AK173" s="30"/>
      <c r="AL173" s="30"/>
      <c r="AM173" s="30"/>
      <c r="AN173" s="30"/>
      <c r="AO173" s="30"/>
      <c r="AP173" s="30"/>
      <c r="AQ173" s="30"/>
      <c r="AR173" s="30"/>
      <c r="AS173" s="30"/>
      <c r="AT173" s="30"/>
      <c r="AU173" s="30"/>
      <c r="AV173" s="30"/>
      <c r="AW173" s="30"/>
    </row>
    <row r="174" spans="1:49" ht="157.5">
      <c r="A174" s="21" t="s">
        <v>834</v>
      </c>
      <c r="B174" s="30"/>
      <c r="C174" s="30" t="s">
        <v>835</v>
      </c>
      <c r="D174" s="30" t="s">
        <v>836</v>
      </c>
      <c r="E174" s="30" t="s">
        <v>837</v>
      </c>
      <c r="F174" s="34">
        <v>39877</v>
      </c>
      <c r="G174" s="35">
        <v>40177</v>
      </c>
      <c r="H174" s="36"/>
      <c r="I174" s="25"/>
      <c r="J174" s="25"/>
      <c r="K174" s="57"/>
      <c r="L174" s="57"/>
      <c r="M174" s="25"/>
      <c r="N174" s="38"/>
      <c r="O174" s="30" t="s">
        <v>51</v>
      </c>
      <c r="P174" s="30"/>
      <c r="Q174" s="30"/>
      <c r="R174" s="30"/>
      <c r="S174" s="30"/>
      <c r="T174" s="30"/>
      <c r="U174" s="75" t="s">
        <v>2754</v>
      </c>
      <c r="V174" s="63">
        <v>0</v>
      </c>
      <c r="W174" s="30"/>
      <c r="X174" s="30"/>
      <c r="Y174" s="30" t="s">
        <v>3465</v>
      </c>
      <c r="Z174" s="30" t="s">
        <v>3466</v>
      </c>
      <c r="AA174" s="30"/>
      <c r="AB174" s="30"/>
      <c r="AC174" s="30"/>
      <c r="AD174" s="72" t="s">
        <v>2888</v>
      </c>
      <c r="AE174" s="30"/>
      <c r="AF174" s="30"/>
      <c r="AG174" s="1"/>
      <c r="AH174" s="2"/>
      <c r="AI174" s="3"/>
      <c r="AJ174" s="4">
        <f t="shared" si="2"/>
        <v>0</v>
      </c>
      <c r="AK174" s="30"/>
      <c r="AL174" s="30"/>
      <c r="AM174" s="30"/>
      <c r="AN174" s="30"/>
      <c r="AO174" s="30"/>
      <c r="AP174" s="30"/>
      <c r="AQ174" s="30"/>
      <c r="AR174" s="30"/>
      <c r="AS174" s="30"/>
      <c r="AT174" s="30"/>
      <c r="AU174" s="30"/>
      <c r="AV174" s="30"/>
      <c r="AW174" s="30"/>
    </row>
    <row r="175" spans="1:49" ht="94.5">
      <c r="A175" s="21" t="s">
        <v>1051</v>
      </c>
      <c r="B175" s="30"/>
      <c r="C175" s="30" t="s">
        <v>1052</v>
      </c>
      <c r="D175" s="30" t="s">
        <v>1053</v>
      </c>
      <c r="E175" s="30" t="s">
        <v>1054</v>
      </c>
      <c r="F175" s="34">
        <v>39892</v>
      </c>
      <c r="G175" s="35">
        <v>40177</v>
      </c>
      <c r="H175" s="36"/>
      <c r="I175" s="25"/>
      <c r="J175" s="25"/>
      <c r="K175" s="57"/>
      <c r="L175" s="57"/>
      <c r="M175" s="25"/>
      <c r="N175" s="42"/>
      <c r="O175" s="30" t="s">
        <v>51</v>
      </c>
      <c r="P175" s="30"/>
      <c r="Q175" s="30"/>
      <c r="R175" s="30"/>
      <c r="S175" s="30"/>
      <c r="T175" s="30"/>
      <c r="U175" s="75" t="s">
        <v>2754</v>
      </c>
      <c r="V175" s="63">
        <v>0</v>
      </c>
      <c r="W175" s="30"/>
      <c r="X175" s="30"/>
      <c r="Y175" s="30" t="s">
        <v>3469</v>
      </c>
      <c r="Z175" s="30" t="s">
        <v>3470</v>
      </c>
      <c r="AA175" s="30"/>
      <c r="AB175" s="30"/>
      <c r="AC175" s="30"/>
      <c r="AD175" s="72" t="s">
        <v>2888</v>
      </c>
      <c r="AE175" s="30"/>
      <c r="AF175" s="30"/>
      <c r="AG175" s="1"/>
      <c r="AH175" s="2"/>
      <c r="AI175" s="3"/>
      <c r="AJ175" s="4">
        <f t="shared" si="2"/>
        <v>0</v>
      </c>
      <c r="AK175" s="30"/>
      <c r="AL175" s="30"/>
      <c r="AM175" s="30"/>
      <c r="AN175" s="30"/>
      <c r="AO175" s="30"/>
      <c r="AP175" s="30"/>
      <c r="AQ175" s="30"/>
      <c r="AR175" s="30"/>
      <c r="AS175" s="30"/>
      <c r="AT175" s="30"/>
      <c r="AU175" s="30"/>
      <c r="AV175" s="30"/>
      <c r="AW175" s="30"/>
    </row>
    <row r="176" spans="1:49" ht="141.75">
      <c r="A176" s="21" t="s">
        <v>876</v>
      </c>
      <c r="B176" s="30" t="s">
        <v>877</v>
      </c>
      <c r="C176" s="30" t="s">
        <v>878</v>
      </c>
      <c r="D176" s="30" t="s">
        <v>879</v>
      </c>
      <c r="E176" s="30" t="s">
        <v>880</v>
      </c>
      <c r="F176" s="34">
        <v>39588</v>
      </c>
      <c r="G176" s="35">
        <v>40178</v>
      </c>
      <c r="H176" s="36" t="e">
        <f>#REF!</f>
        <v>#REF!</v>
      </c>
      <c r="I176" s="25">
        <v>0</v>
      </c>
      <c r="J176" s="25">
        <v>0</v>
      </c>
      <c r="K176" s="57" t="s">
        <v>3348</v>
      </c>
      <c r="L176" s="57" t="s">
        <v>3331</v>
      </c>
      <c r="M176" s="25">
        <v>0</v>
      </c>
      <c r="N176" s="42"/>
      <c r="O176" s="30" t="s">
        <v>51</v>
      </c>
      <c r="P176" s="30"/>
      <c r="Q176" s="30"/>
      <c r="R176" s="30"/>
      <c r="S176" s="30"/>
      <c r="T176" s="30"/>
      <c r="U176" s="75" t="s">
        <v>2743</v>
      </c>
      <c r="V176" s="63">
        <v>1608000</v>
      </c>
      <c r="W176" s="30"/>
      <c r="X176" s="30" t="s">
        <v>881</v>
      </c>
      <c r="Y176" s="30" t="s">
        <v>3467</v>
      </c>
      <c r="Z176" s="30" t="s">
        <v>3468</v>
      </c>
      <c r="AA176" s="30" t="s">
        <v>2886</v>
      </c>
      <c r="AB176" s="30"/>
      <c r="AC176" s="30"/>
      <c r="AD176" s="72" t="s">
        <v>2888</v>
      </c>
      <c r="AE176" s="30"/>
      <c r="AF176" s="30"/>
      <c r="AG176" s="1" t="e">
        <f>#REF!+#REF!</f>
        <v>#REF!</v>
      </c>
      <c r="AH176" s="2" t="e">
        <f>#REF!+#REF!</f>
        <v>#REF!</v>
      </c>
      <c r="AI176" s="3" t="e">
        <f>#REF!+#REF!</f>
        <v>#REF!</v>
      </c>
      <c r="AJ176" s="4" t="e">
        <f t="shared" si="2"/>
        <v>#REF!</v>
      </c>
      <c r="AK176" s="30"/>
      <c r="AL176" s="30"/>
      <c r="AM176" s="30"/>
      <c r="AN176" s="30"/>
      <c r="AO176" s="30"/>
      <c r="AP176" s="30"/>
      <c r="AQ176" s="30"/>
      <c r="AR176" s="30"/>
      <c r="AS176" s="30"/>
      <c r="AT176" s="30"/>
      <c r="AU176" s="30"/>
      <c r="AV176" s="30"/>
      <c r="AW176" s="30"/>
    </row>
    <row r="177" spans="1:49" ht="110.25">
      <c r="A177" s="21" t="s">
        <v>2336</v>
      </c>
      <c r="B177" s="30" t="s">
        <v>2337</v>
      </c>
      <c r="C177" s="30" t="s">
        <v>2338</v>
      </c>
      <c r="D177" s="30" t="s">
        <v>2339</v>
      </c>
      <c r="E177" s="30" t="s">
        <v>2340</v>
      </c>
      <c r="F177" s="34">
        <v>39539</v>
      </c>
      <c r="G177" s="35">
        <v>40178</v>
      </c>
      <c r="H177" s="36"/>
      <c r="I177" s="25"/>
      <c r="J177" s="25"/>
      <c r="K177" s="57"/>
      <c r="L177" s="57"/>
      <c r="M177" s="25"/>
      <c r="N177" s="38"/>
      <c r="O177" s="30" t="s">
        <v>51</v>
      </c>
      <c r="P177" s="30"/>
      <c r="Q177" s="30"/>
      <c r="R177" s="30"/>
      <c r="S177" s="30"/>
      <c r="T177" s="30"/>
      <c r="U177" s="75" t="s">
        <v>3016</v>
      </c>
      <c r="V177" s="63">
        <v>0</v>
      </c>
      <c r="W177" s="30"/>
      <c r="X177" s="30"/>
      <c r="Y177" s="30" t="s">
        <v>3506</v>
      </c>
      <c r="Z177" s="30" t="s">
        <v>3507</v>
      </c>
      <c r="AA177" s="30"/>
      <c r="AB177" s="30"/>
      <c r="AC177" s="30"/>
      <c r="AD177" s="72" t="s">
        <v>2888</v>
      </c>
      <c r="AE177" s="30"/>
      <c r="AF177" s="30"/>
      <c r="AG177" s="1"/>
      <c r="AH177" s="2"/>
      <c r="AI177" s="3"/>
      <c r="AJ177" s="4">
        <f t="shared" si="2"/>
        <v>0</v>
      </c>
      <c r="AK177" s="30"/>
      <c r="AL177" s="30"/>
      <c r="AM177" s="30"/>
      <c r="AN177" s="30"/>
      <c r="AO177" s="30"/>
      <c r="AP177" s="30"/>
      <c r="AQ177" s="30"/>
      <c r="AR177" s="30"/>
      <c r="AS177" s="30"/>
      <c r="AT177" s="30"/>
      <c r="AU177" s="30"/>
      <c r="AV177" s="30"/>
      <c r="AW177" s="30"/>
    </row>
    <row r="178" spans="1:49" ht="110.25">
      <c r="A178" s="21" t="s">
        <v>2341</v>
      </c>
      <c r="B178" s="30" t="s">
        <v>2337</v>
      </c>
      <c r="C178" s="30" t="s">
        <v>2342</v>
      </c>
      <c r="D178" s="30" t="s">
        <v>2343</v>
      </c>
      <c r="E178" s="30" t="s">
        <v>2344</v>
      </c>
      <c r="F178" s="34">
        <v>39539</v>
      </c>
      <c r="G178" s="35">
        <v>40178</v>
      </c>
      <c r="H178" s="36"/>
      <c r="I178" s="25"/>
      <c r="J178" s="25"/>
      <c r="K178" s="57"/>
      <c r="L178" s="57"/>
      <c r="M178" s="25"/>
      <c r="N178" s="38"/>
      <c r="O178" s="30" t="s">
        <v>51</v>
      </c>
      <c r="P178" s="30"/>
      <c r="Q178" s="30"/>
      <c r="R178" s="30"/>
      <c r="S178" s="30"/>
      <c r="T178" s="30"/>
      <c r="U178" s="75" t="s">
        <v>3016</v>
      </c>
      <c r="V178" s="63">
        <v>0</v>
      </c>
      <c r="W178" s="30"/>
      <c r="X178" s="30"/>
      <c r="Y178" s="30" t="s">
        <v>3506</v>
      </c>
      <c r="Z178" s="30" t="s">
        <v>3507</v>
      </c>
      <c r="AA178" s="30"/>
      <c r="AB178" s="30"/>
      <c r="AC178" s="30"/>
      <c r="AD178" s="72" t="s">
        <v>2888</v>
      </c>
      <c r="AE178" s="30"/>
      <c r="AF178" s="30"/>
      <c r="AG178" s="1"/>
      <c r="AH178" s="2"/>
      <c r="AI178" s="3"/>
      <c r="AJ178" s="4">
        <f t="shared" si="2"/>
        <v>0</v>
      </c>
      <c r="AK178" s="30"/>
      <c r="AL178" s="30"/>
      <c r="AM178" s="30"/>
      <c r="AN178" s="30"/>
      <c r="AO178" s="30"/>
      <c r="AP178" s="30"/>
      <c r="AQ178" s="30"/>
      <c r="AR178" s="30"/>
      <c r="AS178" s="30"/>
      <c r="AT178" s="30"/>
      <c r="AU178" s="30"/>
      <c r="AV178" s="30"/>
      <c r="AW178" s="30"/>
    </row>
    <row r="179" spans="1:49" ht="110.25">
      <c r="A179" s="21" t="s">
        <v>2345</v>
      </c>
      <c r="B179" s="30" t="s">
        <v>2337</v>
      </c>
      <c r="C179" s="30" t="s">
        <v>2346</v>
      </c>
      <c r="D179" s="30" t="s">
        <v>2347</v>
      </c>
      <c r="E179" s="30" t="s">
        <v>2348</v>
      </c>
      <c r="F179" s="34">
        <v>39539</v>
      </c>
      <c r="G179" s="35">
        <v>40178</v>
      </c>
      <c r="H179" s="36"/>
      <c r="I179" s="25"/>
      <c r="J179" s="25"/>
      <c r="K179" s="57"/>
      <c r="L179" s="57"/>
      <c r="M179" s="25"/>
      <c r="N179" s="42"/>
      <c r="O179" s="30" t="s">
        <v>51</v>
      </c>
      <c r="P179" s="30"/>
      <c r="Q179" s="30"/>
      <c r="R179" s="30"/>
      <c r="S179" s="30"/>
      <c r="T179" s="30"/>
      <c r="U179" s="75" t="s">
        <v>3016</v>
      </c>
      <c r="V179" s="63">
        <v>0</v>
      </c>
      <c r="W179" s="30"/>
      <c r="X179" s="30"/>
      <c r="Y179" s="30" t="s">
        <v>3506</v>
      </c>
      <c r="Z179" s="30" t="s">
        <v>3507</v>
      </c>
      <c r="AA179" s="30"/>
      <c r="AB179" s="30"/>
      <c r="AC179" s="30"/>
      <c r="AD179" s="72" t="s">
        <v>2888</v>
      </c>
      <c r="AE179" s="30"/>
      <c r="AF179" s="30"/>
      <c r="AG179" s="1"/>
      <c r="AH179" s="2"/>
      <c r="AI179" s="3"/>
      <c r="AJ179" s="4">
        <f t="shared" si="2"/>
        <v>0</v>
      </c>
      <c r="AK179" s="30"/>
      <c r="AL179" s="30"/>
      <c r="AM179" s="30"/>
      <c r="AN179" s="30"/>
      <c r="AO179" s="30"/>
      <c r="AP179" s="30"/>
      <c r="AQ179" s="30"/>
      <c r="AR179" s="30"/>
      <c r="AS179" s="30"/>
      <c r="AT179" s="30"/>
      <c r="AU179" s="30"/>
      <c r="AV179" s="30"/>
      <c r="AW179" s="30"/>
    </row>
    <row r="180" spans="1:49" ht="283.5">
      <c r="A180" s="21" t="s">
        <v>534</v>
      </c>
      <c r="B180" s="30"/>
      <c r="C180" s="30" t="s">
        <v>535</v>
      </c>
      <c r="D180" s="30" t="s">
        <v>536</v>
      </c>
      <c r="E180" s="30" t="s">
        <v>537</v>
      </c>
      <c r="F180" s="34">
        <v>39462</v>
      </c>
      <c r="G180" s="35">
        <v>40179</v>
      </c>
      <c r="H180" s="36" t="s">
        <v>538</v>
      </c>
      <c r="I180" s="25">
        <v>0</v>
      </c>
      <c r="J180" s="25" t="s">
        <v>3330</v>
      </c>
      <c r="K180" s="57" t="s">
        <v>3348</v>
      </c>
      <c r="L180" s="57" t="s">
        <v>3331</v>
      </c>
      <c r="M180" s="25">
        <v>0</v>
      </c>
      <c r="N180" s="37" t="s">
        <v>3092</v>
      </c>
      <c r="O180" s="30" t="s">
        <v>51</v>
      </c>
      <c r="P180" s="30"/>
      <c r="Q180" s="30"/>
      <c r="R180" s="30"/>
      <c r="S180" s="30"/>
      <c r="T180" s="30"/>
      <c r="U180" s="75" t="s">
        <v>2743</v>
      </c>
      <c r="V180" s="63">
        <v>1844124.14</v>
      </c>
      <c r="W180" s="30"/>
      <c r="X180" s="30" t="s">
        <v>539</v>
      </c>
      <c r="Y180" s="30" t="s">
        <v>3467</v>
      </c>
      <c r="Z180" s="30" t="s">
        <v>3468</v>
      </c>
      <c r="AA180" s="69" t="s">
        <v>3524</v>
      </c>
      <c r="AB180" s="30" t="s">
        <v>2889</v>
      </c>
      <c r="AC180" s="30"/>
      <c r="AD180" s="72" t="s">
        <v>2888</v>
      </c>
      <c r="AE180" s="30"/>
      <c r="AF180" s="30"/>
      <c r="AG180" s="1" t="e">
        <f>#REF!+#REF!+#REF!</f>
        <v>#REF!</v>
      </c>
      <c r="AH180" s="2" t="e">
        <f>#REF!+#REF!+#REF!</f>
        <v>#REF!</v>
      </c>
      <c r="AI180" s="3" t="e">
        <f>#REF!+#REF!+#REF!</f>
        <v>#REF!</v>
      </c>
      <c r="AJ180" s="4" t="e">
        <f t="shared" si="2"/>
        <v>#REF!</v>
      </c>
      <c r="AK180" s="30"/>
      <c r="AL180" s="30"/>
      <c r="AM180" s="30"/>
      <c r="AN180" s="30"/>
      <c r="AO180" s="30"/>
      <c r="AP180" s="30"/>
      <c r="AQ180" s="30"/>
      <c r="AR180" s="30"/>
      <c r="AS180" s="30"/>
      <c r="AT180" s="30"/>
      <c r="AU180" s="30"/>
      <c r="AV180" s="30"/>
      <c r="AW180" s="30"/>
    </row>
    <row r="181" spans="1:49" ht="204.75">
      <c r="A181" s="21" t="s">
        <v>850</v>
      </c>
      <c r="B181" s="30" t="s">
        <v>851</v>
      </c>
      <c r="C181" s="30" t="s">
        <v>852</v>
      </c>
      <c r="D181" s="30" t="s">
        <v>853</v>
      </c>
      <c r="E181" s="30" t="s">
        <v>854</v>
      </c>
      <c r="F181" s="34">
        <v>39630</v>
      </c>
      <c r="G181" s="35">
        <v>40193</v>
      </c>
      <c r="H181" s="36" t="e">
        <f>#REF!</f>
        <v>#REF!</v>
      </c>
      <c r="I181" s="25"/>
      <c r="J181" s="25"/>
      <c r="K181" s="57"/>
      <c r="L181" s="57"/>
      <c r="M181" s="25"/>
      <c r="N181" s="37" t="s">
        <v>3140</v>
      </c>
      <c r="O181" s="30" t="s">
        <v>51</v>
      </c>
      <c r="P181" s="30"/>
      <c r="Q181" s="30"/>
      <c r="R181" s="30"/>
      <c r="S181" s="30"/>
      <c r="T181" s="30"/>
      <c r="U181" s="75" t="s">
        <v>2750</v>
      </c>
      <c r="V181" s="63">
        <v>1330200</v>
      </c>
      <c r="W181" s="30"/>
      <c r="X181" s="30"/>
      <c r="Y181" s="30" t="s">
        <v>3453</v>
      </c>
      <c r="Z181" s="30" t="s">
        <v>3454</v>
      </c>
      <c r="AA181" s="30" t="s">
        <v>2886</v>
      </c>
      <c r="AB181" s="30" t="s">
        <v>2890</v>
      </c>
      <c r="AC181" s="30"/>
      <c r="AD181" s="72" t="s">
        <v>2888</v>
      </c>
      <c r="AE181" s="30"/>
      <c r="AF181" s="30"/>
      <c r="AG181" s="1" t="e">
        <f>#REF!+#REF!</f>
        <v>#REF!</v>
      </c>
      <c r="AH181" s="2" t="e">
        <f>#REF!+#REF!</f>
        <v>#REF!</v>
      </c>
      <c r="AI181" s="3" t="e">
        <f>#REF!+#REF!</f>
        <v>#REF!</v>
      </c>
      <c r="AJ181" s="4" t="e">
        <f t="shared" si="2"/>
        <v>#REF!</v>
      </c>
      <c r="AK181" s="30"/>
      <c r="AL181" s="30"/>
      <c r="AM181" s="30"/>
      <c r="AN181" s="30"/>
      <c r="AO181" s="30"/>
      <c r="AP181" s="30"/>
      <c r="AQ181" s="30"/>
      <c r="AR181" s="30"/>
      <c r="AS181" s="30"/>
      <c r="AT181" s="30"/>
      <c r="AU181" s="30"/>
      <c r="AV181" s="30"/>
      <c r="AW181" s="30"/>
    </row>
    <row r="182" spans="1:49" ht="157.5">
      <c r="A182" s="21" t="s">
        <v>358</v>
      </c>
      <c r="B182" s="30"/>
      <c r="C182" s="30" t="s">
        <v>359</v>
      </c>
      <c r="D182" s="30" t="s">
        <v>351</v>
      </c>
      <c r="E182" s="30" t="s">
        <v>352</v>
      </c>
      <c r="F182" s="34">
        <v>39845</v>
      </c>
      <c r="G182" s="35">
        <v>40209</v>
      </c>
      <c r="H182" s="36" t="s">
        <v>2830</v>
      </c>
      <c r="I182" s="25"/>
      <c r="J182" s="25"/>
      <c r="K182" s="57"/>
      <c r="L182" s="57"/>
      <c r="M182" s="25"/>
      <c r="N182" s="42"/>
      <c r="O182" s="30" t="s">
        <v>51</v>
      </c>
      <c r="P182" s="30"/>
      <c r="Q182" s="30"/>
      <c r="R182" s="30"/>
      <c r="S182" s="30"/>
      <c r="T182" s="30"/>
      <c r="U182" s="75" t="s">
        <v>2745</v>
      </c>
      <c r="V182" s="63">
        <v>17685456.43</v>
      </c>
      <c r="W182" s="30"/>
      <c r="X182" s="30" t="s">
        <v>353</v>
      </c>
      <c r="Y182" s="30" t="s">
        <v>3447</v>
      </c>
      <c r="Z182" s="30" t="s">
        <v>3448</v>
      </c>
      <c r="AA182" s="30" t="s">
        <v>2886</v>
      </c>
      <c r="AB182" s="30"/>
      <c r="AC182" s="30"/>
      <c r="AD182" s="72" t="s">
        <v>2888</v>
      </c>
      <c r="AE182" s="30"/>
      <c r="AF182" s="30"/>
      <c r="AG182" s="1" t="e">
        <f>#REF!</f>
        <v>#REF!</v>
      </c>
      <c r="AH182" s="2" t="e">
        <f>#REF!</f>
        <v>#REF!</v>
      </c>
      <c r="AI182" s="3" t="e">
        <f>#REF!</f>
        <v>#REF!</v>
      </c>
      <c r="AJ182" s="4" t="e">
        <f t="shared" si="2"/>
        <v>#REF!</v>
      </c>
      <c r="AK182" s="30"/>
      <c r="AL182" s="30"/>
      <c r="AM182" s="30"/>
      <c r="AN182" s="30"/>
      <c r="AO182" s="30"/>
      <c r="AP182" s="30"/>
      <c r="AQ182" s="30"/>
      <c r="AR182" s="30"/>
      <c r="AS182" s="30"/>
      <c r="AT182" s="30"/>
      <c r="AU182" s="30"/>
      <c r="AV182" s="30"/>
      <c r="AW182" s="30"/>
    </row>
    <row r="183" spans="1:49" ht="409.5">
      <c r="A183" s="21" t="s">
        <v>809</v>
      </c>
      <c r="B183" s="30"/>
      <c r="C183" s="30" t="s">
        <v>810</v>
      </c>
      <c r="D183" s="30" t="s">
        <v>811</v>
      </c>
      <c r="E183" s="30" t="s">
        <v>812</v>
      </c>
      <c r="F183" s="34">
        <v>39842</v>
      </c>
      <c r="G183" s="35">
        <v>40209</v>
      </c>
      <c r="H183" s="36" t="e">
        <f>#REF!</f>
        <v>#REF!</v>
      </c>
      <c r="I183" s="25">
        <v>0</v>
      </c>
      <c r="J183" s="25">
        <v>0</v>
      </c>
      <c r="K183" s="57" t="s">
        <v>3348</v>
      </c>
      <c r="L183" s="57" t="s">
        <v>3328</v>
      </c>
      <c r="M183" s="25" t="s">
        <v>3347</v>
      </c>
      <c r="N183" s="37" t="s">
        <v>3134</v>
      </c>
      <c r="O183" s="30" t="s">
        <v>51</v>
      </c>
      <c r="P183" s="30"/>
      <c r="Q183" s="30"/>
      <c r="R183" s="30"/>
      <c r="S183" s="30"/>
      <c r="T183" s="30"/>
      <c r="U183" s="75" t="s">
        <v>2745</v>
      </c>
      <c r="V183" s="63">
        <v>2616819.6</v>
      </c>
      <c r="W183" s="30"/>
      <c r="X183" s="30" t="s">
        <v>808</v>
      </c>
      <c r="Y183" s="30" t="s">
        <v>3463</v>
      </c>
      <c r="Z183" s="30" t="s">
        <v>3464</v>
      </c>
      <c r="AA183" s="30" t="s">
        <v>2911</v>
      </c>
      <c r="AB183" s="30" t="s">
        <v>2762</v>
      </c>
      <c r="AC183" s="30" t="s">
        <v>2966</v>
      </c>
      <c r="AD183" s="72" t="s">
        <v>2888</v>
      </c>
      <c r="AE183" s="30"/>
      <c r="AF183" s="30"/>
      <c r="AG183" s="1" t="e">
        <f>#REF!+#REF!+#REF!</f>
        <v>#REF!</v>
      </c>
      <c r="AH183" s="2" t="e">
        <f>#REF!+#REF!+#REF!</f>
        <v>#REF!</v>
      </c>
      <c r="AI183" s="3" t="e">
        <f>#REF!+#REF!+#REF!</f>
        <v>#REF!</v>
      </c>
      <c r="AJ183" s="4" t="e">
        <f t="shared" si="2"/>
        <v>#REF!</v>
      </c>
      <c r="AK183" s="30"/>
      <c r="AL183" s="30"/>
      <c r="AM183" s="30"/>
      <c r="AN183" s="30"/>
      <c r="AO183" s="30"/>
      <c r="AP183" s="30"/>
      <c r="AQ183" s="30"/>
      <c r="AR183" s="30"/>
      <c r="AS183" s="30"/>
      <c r="AT183" s="30"/>
      <c r="AU183" s="30"/>
      <c r="AV183" s="30"/>
      <c r="AW183" s="30"/>
    </row>
    <row r="184" spans="1:49" ht="409.5">
      <c r="A184" s="21" t="s">
        <v>869</v>
      </c>
      <c r="B184" s="30"/>
      <c r="C184" s="30" t="s">
        <v>870</v>
      </c>
      <c r="D184" s="30" t="s">
        <v>871</v>
      </c>
      <c r="E184" s="30" t="s">
        <v>872</v>
      </c>
      <c r="F184" s="34">
        <v>39850</v>
      </c>
      <c r="G184" s="35">
        <v>40214</v>
      </c>
      <c r="H184" s="36" t="e">
        <f>#REF!</f>
        <v>#REF!</v>
      </c>
      <c r="I184" s="25">
        <v>0</v>
      </c>
      <c r="J184" s="25">
        <v>0</v>
      </c>
      <c r="K184" s="57" t="s">
        <v>3348</v>
      </c>
      <c r="L184" s="57" t="s">
        <v>3332</v>
      </c>
      <c r="M184" s="25">
        <v>0</v>
      </c>
      <c r="N184" s="37" t="s">
        <v>3142</v>
      </c>
      <c r="O184" s="30" t="s">
        <v>58</v>
      </c>
      <c r="P184" s="30"/>
      <c r="Q184" s="30"/>
      <c r="R184" s="30"/>
      <c r="S184" s="30"/>
      <c r="T184" s="30"/>
      <c r="U184" s="75" t="s">
        <v>2746</v>
      </c>
      <c r="V184" s="63">
        <v>6948637.7199999997</v>
      </c>
      <c r="W184" s="30"/>
      <c r="X184" s="30" t="s">
        <v>873</v>
      </c>
      <c r="Y184" s="30" t="s">
        <v>3455</v>
      </c>
      <c r="Z184" s="30" t="s">
        <v>3456</v>
      </c>
      <c r="AA184" s="30" t="s">
        <v>2911</v>
      </c>
      <c r="AB184" s="30" t="s">
        <v>2919</v>
      </c>
      <c r="AC184" s="69" t="s">
        <v>3541</v>
      </c>
      <c r="AD184" s="72" t="s">
        <v>2888</v>
      </c>
      <c r="AE184" s="30"/>
      <c r="AF184" s="30"/>
      <c r="AG184" s="1" t="e">
        <f>#REF!+#REF!+#REF!+#REF!+#REF!+#REF!+#REF!+#REF!</f>
        <v>#REF!</v>
      </c>
      <c r="AH184" s="2" t="e">
        <f>#REF!+#REF!+#REF!+#REF!+#REF!+#REF!+#REF!+#REF!</f>
        <v>#REF!</v>
      </c>
      <c r="AI184" s="3" t="e">
        <f>#REF!+#REF!+#REF!+#REF!+#REF!+#REF!+#REF!+#REF!</f>
        <v>#REF!</v>
      </c>
      <c r="AJ184" s="4" t="e">
        <f t="shared" si="2"/>
        <v>#REF!</v>
      </c>
      <c r="AK184" s="30"/>
      <c r="AL184" s="30"/>
      <c r="AM184" s="30"/>
      <c r="AN184" s="30"/>
      <c r="AO184" s="30"/>
      <c r="AP184" s="30"/>
      <c r="AQ184" s="30"/>
      <c r="AR184" s="30"/>
      <c r="AS184" s="30"/>
      <c r="AT184" s="30"/>
      <c r="AU184" s="30"/>
      <c r="AV184" s="30"/>
      <c r="AW184" s="30"/>
    </row>
    <row r="185" spans="1:49" ht="283.5">
      <c r="A185" s="21" t="s">
        <v>757</v>
      </c>
      <c r="B185" s="30"/>
      <c r="C185" s="30" t="s">
        <v>758</v>
      </c>
      <c r="D185" s="30" t="s">
        <v>759</v>
      </c>
      <c r="E185" s="30" t="s">
        <v>760</v>
      </c>
      <c r="F185" s="34">
        <v>39854</v>
      </c>
      <c r="G185" s="35">
        <v>40219</v>
      </c>
      <c r="H185" s="36"/>
      <c r="I185" s="25">
        <v>0</v>
      </c>
      <c r="J185" s="25">
        <v>0</v>
      </c>
      <c r="K185" s="57" t="s">
        <v>3348</v>
      </c>
      <c r="L185" s="57" t="s">
        <v>3340</v>
      </c>
      <c r="M185" s="25" t="s">
        <v>3389</v>
      </c>
      <c r="N185" s="43" t="s">
        <v>3125</v>
      </c>
      <c r="O185" s="30" t="s">
        <v>51</v>
      </c>
      <c r="P185" s="30"/>
      <c r="Q185" s="30"/>
      <c r="R185" s="30"/>
      <c r="S185" s="30"/>
      <c r="T185" s="30"/>
      <c r="U185" s="75" t="s">
        <v>2747</v>
      </c>
      <c r="V185" s="63">
        <v>3734535</v>
      </c>
      <c r="W185" s="30"/>
      <c r="X185" s="30" t="s">
        <v>761</v>
      </c>
      <c r="Y185" s="30" t="s">
        <v>3467</v>
      </c>
      <c r="Z185" s="30" t="s">
        <v>3468</v>
      </c>
      <c r="AA185" s="30" t="s">
        <v>2886</v>
      </c>
      <c r="AB185" s="30" t="s">
        <v>2965</v>
      </c>
      <c r="AC185" s="69" t="s">
        <v>3538</v>
      </c>
      <c r="AD185" s="72" t="s">
        <v>2888</v>
      </c>
      <c r="AE185" s="30"/>
      <c r="AF185" s="30"/>
      <c r="AG185" s="1" t="e">
        <f>#REF!+#REF!+#REF!+#REF!</f>
        <v>#REF!</v>
      </c>
      <c r="AH185" s="2" t="e">
        <f>#REF!+#REF!+#REF!+#REF!</f>
        <v>#REF!</v>
      </c>
      <c r="AI185" s="3" t="e">
        <f>#REF!+#REF!+#REF!+#REF!</f>
        <v>#REF!</v>
      </c>
      <c r="AJ185" s="4" t="e">
        <f t="shared" si="2"/>
        <v>#REF!</v>
      </c>
      <c r="AK185" s="30"/>
      <c r="AL185" s="30"/>
      <c r="AM185" s="30"/>
      <c r="AN185" s="30"/>
      <c r="AO185" s="30"/>
      <c r="AP185" s="30"/>
      <c r="AQ185" s="30"/>
      <c r="AR185" s="30"/>
      <c r="AS185" s="30"/>
      <c r="AT185" s="30"/>
      <c r="AU185" s="30"/>
      <c r="AV185" s="30"/>
      <c r="AW185" s="30"/>
    </row>
    <row r="186" spans="1:49" ht="157.5">
      <c r="A186" s="21" t="s">
        <v>76</v>
      </c>
      <c r="B186" s="30"/>
      <c r="C186" s="30" t="s">
        <v>77</v>
      </c>
      <c r="D186" s="30" t="s">
        <v>78</v>
      </c>
      <c r="E186" s="30" t="s">
        <v>79</v>
      </c>
      <c r="F186" s="34">
        <v>39854</v>
      </c>
      <c r="G186" s="35">
        <v>40224</v>
      </c>
      <c r="H186" s="36" t="s">
        <v>80</v>
      </c>
      <c r="I186" s="25" t="s">
        <v>3376</v>
      </c>
      <c r="J186" s="25">
        <v>0</v>
      </c>
      <c r="K186" s="57" t="s">
        <v>3348</v>
      </c>
      <c r="L186" s="57" t="s">
        <v>3332</v>
      </c>
      <c r="M186" s="25" t="s">
        <v>3377</v>
      </c>
      <c r="N186" s="79" t="s">
        <v>3295</v>
      </c>
      <c r="O186" s="30" t="s">
        <v>51</v>
      </c>
      <c r="P186" s="30"/>
      <c r="Q186" s="30"/>
      <c r="R186" s="30"/>
      <c r="S186" s="30"/>
      <c r="T186" s="30"/>
      <c r="U186" s="75" t="s">
        <v>2747</v>
      </c>
      <c r="V186" s="63">
        <v>1904596.6</v>
      </c>
      <c r="W186" s="30"/>
      <c r="X186" s="30" t="s">
        <v>81</v>
      </c>
      <c r="Y186" s="30" t="s">
        <v>3467</v>
      </c>
      <c r="Z186" s="30" t="s">
        <v>3468</v>
      </c>
      <c r="AA186" s="30" t="s">
        <v>2905</v>
      </c>
      <c r="AB186" s="30" t="s">
        <v>2906</v>
      </c>
      <c r="AC186" s="30"/>
      <c r="AD186" s="72" t="s">
        <v>2888</v>
      </c>
      <c r="AE186" s="30"/>
      <c r="AF186" s="30"/>
      <c r="AG186" s="1" t="e">
        <f>#REF!+#REF!</f>
        <v>#REF!</v>
      </c>
      <c r="AH186" s="2" t="e">
        <f>#REF!+#REF!</f>
        <v>#REF!</v>
      </c>
      <c r="AI186" s="3" t="e">
        <f>#REF!+#REF!</f>
        <v>#REF!</v>
      </c>
      <c r="AJ186" s="4" t="e">
        <f t="shared" si="2"/>
        <v>#REF!</v>
      </c>
      <c r="AK186" s="30"/>
      <c r="AL186" s="30"/>
      <c r="AM186" s="30"/>
      <c r="AN186" s="30"/>
      <c r="AO186" s="30"/>
      <c r="AP186" s="30"/>
      <c r="AQ186" s="30"/>
      <c r="AR186" s="30"/>
      <c r="AS186" s="30"/>
      <c r="AT186" s="30"/>
      <c r="AU186" s="30"/>
      <c r="AV186" s="30"/>
      <c r="AW186" s="30"/>
    </row>
    <row r="187" spans="1:49" ht="409.5">
      <c r="A187" s="21" t="s">
        <v>1055</v>
      </c>
      <c r="B187" s="30"/>
      <c r="C187" s="30" t="s">
        <v>1056</v>
      </c>
      <c r="D187" s="30" t="s">
        <v>1057</v>
      </c>
      <c r="E187" s="30" t="s">
        <v>1058</v>
      </c>
      <c r="F187" s="34">
        <v>39873</v>
      </c>
      <c r="G187" s="35">
        <v>40237</v>
      </c>
      <c r="H187" s="47" t="s">
        <v>2768</v>
      </c>
      <c r="I187" s="26">
        <v>0</v>
      </c>
      <c r="J187" s="26">
        <v>0</v>
      </c>
      <c r="K187" s="58" t="s">
        <v>3348</v>
      </c>
      <c r="L187" s="58" t="s">
        <v>3351</v>
      </c>
      <c r="M187" s="26" t="s">
        <v>3410</v>
      </c>
      <c r="N187" s="37" t="s">
        <v>3175</v>
      </c>
      <c r="O187" s="30" t="s">
        <v>51</v>
      </c>
      <c r="P187" s="30"/>
      <c r="Q187" s="30"/>
      <c r="R187" s="30"/>
      <c r="S187" s="30"/>
      <c r="T187" s="30"/>
      <c r="U187" s="75" t="s">
        <v>2752</v>
      </c>
      <c r="V187" s="63">
        <v>5958400</v>
      </c>
      <c r="W187" s="30"/>
      <c r="X187" s="30" t="s">
        <v>1059</v>
      </c>
      <c r="Y187" s="30" t="s">
        <v>3455</v>
      </c>
      <c r="Z187" s="30" t="s">
        <v>3456</v>
      </c>
      <c r="AA187" s="30" t="s">
        <v>2886</v>
      </c>
      <c r="AB187" s="30"/>
      <c r="AC187" s="30"/>
      <c r="AD187" s="72" t="s">
        <v>2888</v>
      </c>
      <c r="AE187" s="30"/>
      <c r="AF187" s="30"/>
      <c r="AG187" s="1" t="e">
        <f>#REF!+#REF!+#REF!+#REF!+#REF!</f>
        <v>#REF!</v>
      </c>
      <c r="AH187" s="2" t="e">
        <f>#REF!+#REF!+#REF!+#REF!+#REF!</f>
        <v>#REF!</v>
      </c>
      <c r="AI187" s="3" t="e">
        <f>#REF!+#REF!+#REF!+#REF!+#REF!</f>
        <v>#REF!</v>
      </c>
      <c r="AJ187" s="4" t="e">
        <f t="shared" si="2"/>
        <v>#REF!</v>
      </c>
      <c r="AK187" s="30"/>
      <c r="AL187" s="30"/>
      <c r="AM187" s="30"/>
      <c r="AN187" s="30"/>
      <c r="AO187" s="30"/>
      <c r="AP187" s="30"/>
      <c r="AQ187" s="30"/>
      <c r="AR187" s="30"/>
      <c r="AS187" s="30"/>
      <c r="AT187" s="30"/>
      <c r="AU187" s="30"/>
      <c r="AV187" s="30"/>
      <c r="AW187" s="30"/>
    </row>
    <row r="188" spans="1:49" ht="393.75">
      <c r="A188" s="21" t="s">
        <v>1104</v>
      </c>
      <c r="B188" s="30"/>
      <c r="C188" s="30" t="s">
        <v>1105</v>
      </c>
      <c r="D188" s="30" t="s">
        <v>1106</v>
      </c>
      <c r="E188" s="30" t="s">
        <v>1107</v>
      </c>
      <c r="F188" s="34">
        <v>39917</v>
      </c>
      <c r="G188" s="35">
        <v>40237</v>
      </c>
      <c r="H188" s="47" t="s">
        <v>2771</v>
      </c>
      <c r="I188" s="26">
        <v>0</v>
      </c>
      <c r="J188" s="26">
        <v>0</v>
      </c>
      <c r="K188" s="58" t="s">
        <v>3335</v>
      </c>
      <c r="L188" s="58" t="s">
        <v>3332</v>
      </c>
      <c r="M188" s="26">
        <v>0</v>
      </c>
      <c r="N188" s="37" t="s">
        <v>3183</v>
      </c>
      <c r="O188" s="30" t="s">
        <v>51</v>
      </c>
      <c r="P188" s="30"/>
      <c r="Q188" s="30"/>
      <c r="R188" s="30"/>
      <c r="S188" s="30"/>
      <c r="T188" s="30"/>
      <c r="U188" s="75" t="s">
        <v>2745</v>
      </c>
      <c r="V188" s="63">
        <v>1027273</v>
      </c>
      <c r="W188" s="30"/>
      <c r="X188" s="30" t="s">
        <v>1108</v>
      </c>
      <c r="Y188" s="30" t="s">
        <v>3463</v>
      </c>
      <c r="Z188" s="30" t="s">
        <v>3464</v>
      </c>
      <c r="AA188" s="30" t="s">
        <v>2911</v>
      </c>
      <c r="AB188" s="30" t="s">
        <v>2893</v>
      </c>
      <c r="AC188" s="30" t="s">
        <v>2771</v>
      </c>
      <c r="AD188" s="72" t="s">
        <v>2888</v>
      </c>
      <c r="AE188" s="30"/>
      <c r="AF188" s="30"/>
      <c r="AG188" s="1" t="e">
        <f>#REF!+#REF!+#REF!</f>
        <v>#REF!</v>
      </c>
      <c r="AH188" s="2" t="e">
        <f>#REF!+#REF!+#REF!</f>
        <v>#REF!</v>
      </c>
      <c r="AI188" s="3" t="e">
        <f>#REF!+#REF!+#REF!</f>
        <v>#REF!</v>
      </c>
      <c r="AJ188" s="4" t="e">
        <f t="shared" si="2"/>
        <v>#REF!</v>
      </c>
      <c r="AK188" s="30"/>
      <c r="AL188" s="30"/>
      <c r="AM188" s="30"/>
      <c r="AN188" s="30"/>
      <c r="AO188" s="30"/>
      <c r="AP188" s="30"/>
      <c r="AQ188" s="30"/>
      <c r="AR188" s="30"/>
      <c r="AS188" s="30"/>
      <c r="AT188" s="30"/>
      <c r="AU188" s="30"/>
      <c r="AV188" s="30"/>
      <c r="AW188" s="30"/>
    </row>
    <row r="189" spans="1:49" ht="409.5">
      <c r="A189" s="21" t="s">
        <v>1145</v>
      </c>
      <c r="B189" s="30"/>
      <c r="C189" s="30" t="s">
        <v>1146</v>
      </c>
      <c r="D189" s="30" t="s">
        <v>631</v>
      </c>
      <c r="E189" s="30" t="s">
        <v>632</v>
      </c>
      <c r="F189" s="34">
        <v>39873</v>
      </c>
      <c r="G189" s="35">
        <v>40237</v>
      </c>
      <c r="H189" s="47" t="s">
        <v>2853</v>
      </c>
      <c r="I189" s="26">
        <v>0</v>
      </c>
      <c r="J189" s="26">
        <v>0</v>
      </c>
      <c r="K189" s="58" t="s">
        <v>3348</v>
      </c>
      <c r="L189" s="58" t="s">
        <v>3332</v>
      </c>
      <c r="M189" s="26">
        <v>0</v>
      </c>
      <c r="N189" s="37" t="s">
        <v>3191</v>
      </c>
      <c r="O189" s="30" t="s">
        <v>51</v>
      </c>
      <c r="P189" s="30"/>
      <c r="Q189" s="30"/>
      <c r="R189" s="30"/>
      <c r="S189" s="30"/>
      <c r="T189" s="30"/>
      <c r="U189" s="75" t="s">
        <v>2745</v>
      </c>
      <c r="V189" s="63">
        <v>7763951.5800000001</v>
      </c>
      <c r="W189" s="30"/>
      <c r="X189" s="30" t="s">
        <v>633</v>
      </c>
      <c r="Y189" s="30" t="s">
        <v>3447</v>
      </c>
      <c r="Z189" s="30" t="s">
        <v>3448</v>
      </c>
      <c r="AA189" s="30" t="s">
        <v>2886</v>
      </c>
      <c r="AB189" s="30"/>
      <c r="AC189" s="30"/>
      <c r="AD189" s="72" t="s">
        <v>2888</v>
      </c>
      <c r="AE189" s="30"/>
      <c r="AF189" s="30"/>
      <c r="AG189" s="1" t="e">
        <f>#REF!+#REF!</f>
        <v>#REF!</v>
      </c>
      <c r="AH189" s="2" t="e">
        <f>#REF!+#REF!</f>
        <v>#REF!</v>
      </c>
      <c r="AI189" s="3" t="e">
        <f>#REF!+#REF!</f>
        <v>#REF!</v>
      </c>
      <c r="AJ189" s="4" t="e">
        <f t="shared" si="2"/>
        <v>#REF!</v>
      </c>
      <c r="AK189" s="30"/>
      <c r="AL189" s="30"/>
      <c r="AM189" s="30"/>
      <c r="AN189" s="30"/>
      <c r="AO189" s="30"/>
      <c r="AP189" s="30"/>
      <c r="AQ189" s="30"/>
      <c r="AR189" s="30"/>
      <c r="AS189" s="30"/>
      <c r="AT189" s="30"/>
      <c r="AU189" s="30"/>
      <c r="AV189" s="30"/>
      <c r="AW189" s="30"/>
    </row>
    <row r="190" spans="1:49" ht="157.5">
      <c r="A190" s="21" t="s">
        <v>1145</v>
      </c>
      <c r="B190" s="30"/>
      <c r="C190" s="30" t="s">
        <v>1146</v>
      </c>
      <c r="D190" s="30" t="s">
        <v>631</v>
      </c>
      <c r="E190" s="30" t="s">
        <v>632</v>
      </c>
      <c r="F190" s="34">
        <v>39873</v>
      </c>
      <c r="G190" s="35">
        <v>40237</v>
      </c>
      <c r="H190" s="47" t="s">
        <v>2853</v>
      </c>
      <c r="I190" s="26"/>
      <c r="J190" s="26"/>
      <c r="K190" s="58"/>
      <c r="L190" s="58"/>
      <c r="M190" s="25"/>
      <c r="N190" s="42"/>
      <c r="O190" s="30" t="s">
        <v>51</v>
      </c>
      <c r="P190" s="30"/>
      <c r="Q190" s="30"/>
      <c r="R190" s="30"/>
      <c r="S190" s="30"/>
      <c r="T190" s="30"/>
      <c r="U190" s="75" t="s">
        <v>2745</v>
      </c>
      <c r="V190" s="63">
        <v>7763951.5800000001</v>
      </c>
      <c r="W190" s="30"/>
      <c r="X190" s="30" t="s">
        <v>633</v>
      </c>
      <c r="Y190" s="30" t="s">
        <v>3447</v>
      </c>
      <c r="Z190" s="30" t="s">
        <v>3448</v>
      </c>
      <c r="AA190" s="30"/>
      <c r="AB190" s="30"/>
      <c r="AC190" s="30"/>
      <c r="AD190" s="72" t="s">
        <v>2888</v>
      </c>
      <c r="AE190" s="30"/>
      <c r="AF190" s="30"/>
      <c r="AG190" s="1" t="e">
        <f>#REF!+#REF!</f>
        <v>#REF!</v>
      </c>
      <c r="AH190" s="2" t="e">
        <f>#REF!+#REF!</f>
        <v>#REF!</v>
      </c>
      <c r="AI190" s="3" t="e">
        <f>#REF!+#REF!</f>
        <v>#REF!</v>
      </c>
      <c r="AJ190" s="4" t="e">
        <f t="shared" si="2"/>
        <v>#REF!</v>
      </c>
      <c r="AK190" s="30"/>
      <c r="AL190" s="30"/>
      <c r="AM190" s="30"/>
      <c r="AN190" s="30"/>
      <c r="AO190" s="30"/>
      <c r="AP190" s="30"/>
      <c r="AQ190" s="30"/>
      <c r="AR190" s="30"/>
      <c r="AS190" s="30"/>
      <c r="AT190" s="30"/>
      <c r="AU190" s="30"/>
      <c r="AV190" s="30"/>
      <c r="AW190" s="30"/>
    </row>
    <row r="191" spans="1:49" ht="173.25">
      <c r="A191" s="21" t="s">
        <v>1039</v>
      </c>
      <c r="B191" s="30"/>
      <c r="C191" s="30" t="s">
        <v>1040</v>
      </c>
      <c r="D191" s="30" t="s">
        <v>1041</v>
      </c>
      <c r="E191" s="30" t="s">
        <v>1042</v>
      </c>
      <c r="F191" s="34">
        <v>39881</v>
      </c>
      <c r="G191" s="35">
        <v>40247</v>
      </c>
      <c r="H191" s="47" t="s">
        <v>2767</v>
      </c>
      <c r="I191" s="26"/>
      <c r="J191" s="26"/>
      <c r="K191" s="58"/>
      <c r="L191" s="58"/>
      <c r="M191" s="25"/>
      <c r="N191" s="37" t="s">
        <v>3173</v>
      </c>
      <c r="O191" s="30" t="s">
        <v>51</v>
      </c>
      <c r="P191" s="30"/>
      <c r="Q191" s="30"/>
      <c r="R191" s="30"/>
      <c r="S191" s="30"/>
      <c r="T191" s="30"/>
      <c r="U191" s="75" t="s">
        <v>2755</v>
      </c>
      <c r="V191" s="63">
        <v>200000</v>
      </c>
      <c r="W191" s="30"/>
      <c r="X191" s="30" t="s">
        <v>1043</v>
      </c>
      <c r="Y191" s="30" t="s">
        <v>3449</v>
      </c>
      <c r="Z191" s="30" t="s">
        <v>3450</v>
      </c>
      <c r="AA191" s="30" t="s">
        <v>2888</v>
      </c>
      <c r="AB191" s="30"/>
      <c r="AC191" s="30"/>
      <c r="AD191" s="72" t="s">
        <v>2888</v>
      </c>
      <c r="AE191" s="30"/>
      <c r="AF191" s="30"/>
      <c r="AG191" s="1" t="e">
        <f>#REF!</f>
        <v>#REF!</v>
      </c>
      <c r="AH191" s="2" t="e">
        <f>#REF!</f>
        <v>#REF!</v>
      </c>
      <c r="AI191" s="3" t="e">
        <f>#REF!</f>
        <v>#REF!</v>
      </c>
      <c r="AJ191" s="4" t="e">
        <f t="shared" si="2"/>
        <v>#REF!</v>
      </c>
      <c r="AK191" s="30"/>
      <c r="AL191" s="30"/>
      <c r="AM191" s="30"/>
      <c r="AN191" s="30"/>
      <c r="AO191" s="30"/>
      <c r="AP191" s="30"/>
      <c r="AQ191" s="30"/>
      <c r="AR191" s="30"/>
      <c r="AS191" s="30"/>
      <c r="AT191" s="30"/>
      <c r="AU191" s="30"/>
      <c r="AV191" s="30"/>
      <c r="AW191" s="30"/>
    </row>
    <row r="192" spans="1:49" ht="315">
      <c r="A192" s="21" t="s">
        <v>433</v>
      </c>
      <c r="B192" s="30"/>
      <c r="C192" s="30" t="s">
        <v>434</v>
      </c>
      <c r="D192" s="30" t="s">
        <v>435</v>
      </c>
      <c r="E192" s="30" t="s">
        <v>436</v>
      </c>
      <c r="F192" s="34">
        <v>39770</v>
      </c>
      <c r="G192" s="35">
        <v>40272</v>
      </c>
      <c r="H192" s="36" t="s">
        <v>437</v>
      </c>
      <c r="I192" s="25"/>
      <c r="J192" s="25"/>
      <c r="K192" s="57"/>
      <c r="L192" s="57"/>
      <c r="M192" s="25"/>
      <c r="N192" s="43" t="s">
        <v>3305</v>
      </c>
      <c r="O192" s="30" t="s">
        <v>51</v>
      </c>
      <c r="P192" s="30"/>
      <c r="Q192" s="30"/>
      <c r="R192" s="30"/>
      <c r="S192" s="30"/>
      <c r="T192" s="30"/>
      <c r="U192" s="75" t="s">
        <v>2750</v>
      </c>
      <c r="V192" s="63">
        <v>3062070</v>
      </c>
      <c r="W192" s="30"/>
      <c r="X192" s="30"/>
      <c r="Y192" s="30" t="s">
        <v>3453</v>
      </c>
      <c r="Z192" s="30" t="s">
        <v>3454</v>
      </c>
      <c r="AA192" s="30" t="s">
        <v>2911</v>
      </c>
      <c r="AB192" s="30"/>
      <c r="AC192" s="69" t="s">
        <v>3518</v>
      </c>
      <c r="AD192" s="72" t="s">
        <v>2888</v>
      </c>
      <c r="AE192" s="30"/>
      <c r="AF192" s="30"/>
      <c r="AG192" s="1" t="e">
        <f>#REF!+#REF!+#REF!+#REF!+#REF!</f>
        <v>#REF!</v>
      </c>
      <c r="AH192" s="2" t="e">
        <f>#REF!+#REF!+#REF!+#REF!+#REF!</f>
        <v>#REF!</v>
      </c>
      <c r="AI192" s="3" t="e">
        <f>#REF!+#REF!+#REF!+#REF!+#REF!</f>
        <v>#REF!</v>
      </c>
      <c r="AJ192" s="4" t="e">
        <f t="shared" si="2"/>
        <v>#REF!</v>
      </c>
      <c r="AK192" s="30"/>
      <c r="AL192" s="30"/>
      <c r="AM192" s="30"/>
      <c r="AN192" s="30"/>
      <c r="AO192" s="30"/>
      <c r="AP192" s="30"/>
      <c r="AQ192" s="30"/>
      <c r="AR192" s="30"/>
      <c r="AS192" s="30"/>
      <c r="AT192" s="30"/>
      <c r="AU192" s="30"/>
      <c r="AV192" s="30"/>
      <c r="AW192" s="30"/>
    </row>
    <row r="193" spans="1:49" ht="173.25">
      <c r="A193" s="21" t="s">
        <v>864</v>
      </c>
      <c r="B193" s="30"/>
      <c r="C193" s="30" t="s">
        <v>865</v>
      </c>
      <c r="D193" s="30" t="s">
        <v>866</v>
      </c>
      <c r="E193" s="30" t="s">
        <v>867</v>
      </c>
      <c r="F193" s="34">
        <v>39918</v>
      </c>
      <c r="G193" s="35">
        <v>40282</v>
      </c>
      <c r="H193" s="36" t="e">
        <f>#REF!</f>
        <v>#REF!</v>
      </c>
      <c r="I193" s="25">
        <v>0</v>
      </c>
      <c r="J193" s="25">
        <v>0</v>
      </c>
      <c r="K193" s="57" t="s">
        <v>3348</v>
      </c>
      <c r="L193" s="57" t="s">
        <v>3332</v>
      </c>
      <c r="M193" s="25">
        <v>0</v>
      </c>
      <c r="N193" s="37" t="s">
        <v>3141</v>
      </c>
      <c r="O193" s="30" t="s">
        <v>58</v>
      </c>
      <c r="P193" s="30"/>
      <c r="Q193" s="30"/>
      <c r="R193" s="30"/>
      <c r="S193" s="30"/>
      <c r="T193" s="30"/>
      <c r="U193" s="75" t="s">
        <v>2746</v>
      </c>
      <c r="V193" s="63">
        <v>7861656</v>
      </c>
      <c r="W193" s="30"/>
      <c r="X193" s="30" t="s">
        <v>868</v>
      </c>
      <c r="Y193" s="30" t="s">
        <v>3455</v>
      </c>
      <c r="Z193" s="30" t="s">
        <v>3456</v>
      </c>
      <c r="AA193" s="30" t="s">
        <v>2911</v>
      </c>
      <c r="AB193" s="30" t="s">
        <v>2919</v>
      </c>
      <c r="AC193" s="30"/>
      <c r="AD193" s="72" t="s">
        <v>2888</v>
      </c>
      <c r="AE193" s="30"/>
      <c r="AF193" s="30"/>
      <c r="AG193" s="1" t="e">
        <f>#REF!+#REF!+#REF!</f>
        <v>#REF!</v>
      </c>
      <c r="AH193" s="2" t="e">
        <f>#REF!+#REF!+#REF!</f>
        <v>#REF!</v>
      </c>
      <c r="AI193" s="3" t="e">
        <f>#REF!+#REF!+#REF!</f>
        <v>#REF!</v>
      </c>
      <c r="AJ193" s="4" t="e">
        <f t="shared" si="2"/>
        <v>#REF!</v>
      </c>
      <c r="AK193" s="30"/>
      <c r="AL193" s="30"/>
      <c r="AM193" s="30"/>
      <c r="AN193" s="30"/>
      <c r="AO193" s="30"/>
      <c r="AP193" s="30"/>
      <c r="AQ193" s="30"/>
      <c r="AR193" s="30"/>
      <c r="AS193" s="30"/>
      <c r="AT193" s="30"/>
      <c r="AU193" s="30"/>
      <c r="AV193" s="30"/>
      <c r="AW193" s="30"/>
    </row>
    <row r="194" spans="1:49" ht="126">
      <c r="A194" s="21" t="s">
        <v>907</v>
      </c>
      <c r="B194" s="30"/>
      <c r="C194" s="30" t="s">
        <v>908</v>
      </c>
      <c r="D194" s="30" t="s">
        <v>909</v>
      </c>
      <c r="E194" s="30" t="s">
        <v>910</v>
      </c>
      <c r="F194" s="34">
        <v>39961</v>
      </c>
      <c r="G194" s="35">
        <v>40282</v>
      </c>
      <c r="H194" s="36" t="e">
        <f>#REF!</f>
        <v>#REF!</v>
      </c>
      <c r="I194" s="25"/>
      <c r="J194" s="25"/>
      <c r="K194" s="57"/>
      <c r="L194" s="57"/>
      <c r="M194" s="25"/>
      <c r="N194" s="37" t="s">
        <v>3148</v>
      </c>
      <c r="O194" s="30" t="s">
        <v>51</v>
      </c>
      <c r="P194" s="30"/>
      <c r="Q194" s="30"/>
      <c r="R194" s="30"/>
      <c r="S194" s="30"/>
      <c r="T194" s="30"/>
      <c r="U194" s="75" t="s">
        <v>2754</v>
      </c>
      <c r="V194" s="63">
        <v>17910360</v>
      </c>
      <c r="W194" s="30"/>
      <c r="X194" s="30" t="s">
        <v>911</v>
      </c>
      <c r="Y194" s="30" t="s">
        <v>3465</v>
      </c>
      <c r="Z194" s="30" t="s">
        <v>3466</v>
      </c>
      <c r="AA194" s="30" t="s">
        <v>2886</v>
      </c>
      <c r="AB194" s="30" t="s">
        <v>2923</v>
      </c>
      <c r="AC194" s="30"/>
      <c r="AD194" s="72" t="s">
        <v>2888</v>
      </c>
      <c r="AE194" s="30"/>
      <c r="AF194" s="30"/>
      <c r="AG194" s="1" t="e">
        <f>#REF!+#REF!</f>
        <v>#REF!</v>
      </c>
      <c r="AH194" s="2" t="e">
        <f>#REF!+#REF!</f>
        <v>#REF!</v>
      </c>
      <c r="AI194" s="3" t="e">
        <f>#REF!+#REF!</f>
        <v>#REF!</v>
      </c>
      <c r="AJ194" s="4" t="e">
        <f t="shared" si="2"/>
        <v>#REF!</v>
      </c>
      <c r="AK194" s="30"/>
      <c r="AL194" s="30"/>
      <c r="AM194" s="30"/>
      <c r="AN194" s="30"/>
      <c r="AO194" s="30"/>
      <c r="AP194" s="30"/>
      <c r="AQ194" s="30"/>
      <c r="AR194" s="30"/>
      <c r="AS194" s="30"/>
      <c r="AT194" s="30"/>
      <c r="AU194" s="30"/>
      <c r="AV194" s="30"/>
      <c r="AW194" s="30"/>
    </row>
    <row r="195" spans="1:49" ht="126">
      <c r="A195" s="21" t="s">
        <v>2390</v>
      </c>
      <c r="B195" s="30" t="s">
        <v>2391</v>
      </c>
      <c r="C195" s="30" t="s">
        <v>2392</v>
      </c>
      <c r="D195" s="30" t="s">
        <v>2393</v>
      </c>
      <c r="E195" s="30" t="s">
        <v>2394</v>
      </c>
      <c r="F195" s="34">
        <v>39188</v>
      </c>
      <c r="G195" s="35">
        <v>40283</v>
      </c>
      <c r="H195" s="36"/>
      <c r="I195" s="25"/>
      <c r="J195" s="25"/>
      <c r="K195" s="57"/>
      <c r="L195" s="57"/>
      <c r="M195" s="25"/>
      <c r="N195" s="42"/>
      <c r="O195" s="30" t="s">
        <v>51</v>
      </c>
      <c r="P195" s="30"/>
      <c r="Q195" s="30"/>
      <c r="R195" s="30"/>
      <c r="S195" s="30"/>
      <c r="T195" s="30"/>
      <c r="U195" s="75" t="s">
        <v>3016</v>
      </c>
      <c r="V195" s="63">
        <v>0</v>
      </c>
      <c r="W195" s="30"/>
      <c r="X195" s="30"/>
      <c r="Y195" s="30" t="s">
        <v>3506</v>
      </c>
      <c r="Z195" s="30" t="s">
        <v>3507</v>
      </c>
      <c r="AA195" s="30"/>
      <c r="AB195" s="30"/>
      <c r="AC195" s="30"/>
      <c r="AD195" s="72" t="s">
        <v>2888</v>
      </c>
      <c r="AE195" s="30"/>
      <c r="AF195" s="30"/>
      <c r="AG195" s="1"/>
      <c r="AH195" s="2"/>
      <c r="AI195" s="3"/>
      <c r="AJ195" s="4">
        <f t="shared" si="2"/>
        <v>0</v>
      </c>
      <c r="AK195" s="30"/>
      <c r="AL195" s="30"/>
      <c r="AM195" s="30"/>
      <c r="AN195" s="30"/>
      <c r="AO195" s="30"/>
      <c r="AP195" s="30"/>
      <c r="AQ195" s="30"/>
      <c r="AR195" s="30"/>
      <c r="AS195" s="30"/>
      <c r="AT195" s="30"/>
      <c r="AU195" s="30"/>
      <c r="AV195" s="30"/>
      <c r="AW195" s="30"/>
    </row>
    <row r="196" spans="1:49" ht="110.25">
      <c r="A196" s="21" t="s">
        <v>2395</v>
      </c>
      <c r="B196" s="30" t="s">
        <v>2391</v>
      </c>
      <c r="C196" s="30" t="s">
        <v>2396</v>
      </c>
      <c r="D196" s="30" t="s">
        <v>2397</v>
      </c>
      <c r="E196" s="30" t="s">
        <v>2398</v>
      </c>
      <c r="F196" s="34">
        <v>39188</v>
      </c>
      <c r="G196" s="35">
        <v>40283</v>
      </c>
      <c r="H196" s="36"/>
      <c r="I196" s="25"/>
      <c r="J196" s="25"/>
      <c r="K196" s="57"/>
      <c r="L196" s="57"/>
      <c r="M196" s="25"/>
      <c r="N196" s="38"/>
      <c r="O196" s="30" t="s">
        <v>51</v>
      </c>
      <c r="P196" s="30"/>
      <c r="Q196" s="30"/>
      <c r="R196" s="30"/>
      <c r="S196" s="30"/>
      <c r="T196" s="30"/>
      <c r="U196" s="75" t="s">
        <v>3016</v>
      </c>
      <c r="V196" s="63">
        <v>0</v>
      </c>
      <c r="W196" s="30"/>
      <c r="X196" s="30"/>
      <c r="Y196" s="30" t="s">
        <v>3506</v>
      </c>
      <c r="Z196" s="30" t="s">
        <v>3507</v>
      </c>
      <c r="AA196" s="30"/>
      <c r="AB196" s="30"/>
      <c r="AC196" s="30"/>
      <c r="AD196" s="72" t="s">
        <v>2888</v>
      </c>
      <c r="AE196" s="30"/>
      <c r="AF196" s="30"/>
      <c r="AG196" s="1"/>
      <c r="AH196" s="2"/>
      <c r="AI196" s="3"/>
      <c r="AJ196" s="4">
        <f t="shared" si="2"/>
        <v>0</v>
      </c>
      <c r="AK196" s="30"/>
      <c r="AL196" s="30"/>
      <c r="AM196" s="30"/>
      <c r="AN196" s="30"/>
      <c r="AO196" s="30"/>
      <c r="AP196" s="30"/>
      <c r="AQ196" s="30"/>
      <c r="AR196" s="30"/>
      <c r="AS196" s="30"/>
      <c r="AT196" s="30"/>
      <c r="AU196" s="30"/>
      <c r="AV196" s="30"/>
      <c r="AW196" s="30"/>
    </row>
    <row r="197" spans="1:49" ht="126">
      <c r="A197" s="21" t="s">
        <v>2399</v>
      </c>
      <c r="B197" s="30" t="s">
        <v>2391</v>
      </c>
      <c r="C197" s="30" t="s">
        <v>2400</v>
      </c>
      <c r="D197" s="30" t="s">
        <v>2401</v>
      </c>
      <c r="E197" s="30" t="s">
        <v>2402</v>
      </c>
      <c r="F197" s="34">
        <v>39188</v>
      </c>
      <c r="G197" s="35">
        <v>40283</v>
      </c>
      <c r="H197" s="36"/>
      <c r="I197" s="25"/>
      <c r="J197" s="25"/>
      <c r="K197" s="57"/>
      <c r="L197" s="57"/>
      <c r="M197" s="25"/>
      <c r="N197" s="42"/>
      <c r="O197" s="30" t="s">
        <v>51</v>
      </c>
      <c r="P197" s="30"/>
      <c r="Q197" s="30"/>
      <c r="R197" s="30"/>
      <c r="S197" s="30"/>
      <c r="T197" s="30"/>
      <c r="U197" s="75" t="s">
        <v>3016</v>
      </c>
      <c r="V197" s="63">
        <v>0</v>
      </c>
      <c r="W197" s="30"/>
      <c r="X197" s="30"/>
      <c r="Y197" s="30" t="s">
        <v>3506</v>
      </c>
      <c r="Z197" s="30" t="s">
        <v>3507</v>
      </c>
      <c r="AA197" s="30"/>
      <c r="AB197" s="30"/>
      <c r="AC197" s="30"/>
      <c r="AD197" s="72" t="s">
        <v>2888</v>
      </c>
      <c r="AE197" s="30"/>
      <c r="AF197" s="30"/>
      <c r="AG197" s="1"/>
      <c r="AH197" s="2"/>
      <c r="AI197" s="3"/>
      <c r="AJ197" s="4">
        <f t="shared" si="2"/>
        <v>0</v>
      </c>
      <c r="AK197" s="30"/>
      <c r="AL197" s="30"/>
      <c r="AM197" s="30"/>
      <c r="AN197" s="30"/>
      <c r="AO197" s="30"/>
      <c r="AP197" s="30"/>
      <c r="AQ197" s="30"/>
      <c r="AR197" s="30"/>
      <c r="AS197" s="30"/>
      <c r="AT197" s="30"/>
      <c r="AU197" s="30"/>
      <c r="AV197" s="30"/>
      <c r="AW197" s="30"/>
    </row>
    <row r="198" spans="1:49" ht="141.75">
      <c r="A198" s="21" t="s">
        <v>575</v>
      </c>
      <c r="B198" s="30"/>
      <c r="C198" s="30" t="s">
        <v>576</v>
      </c>
      <c r="D198" s="30" t="s">
        <v>569</v>
      </c>
      <c r="E198" s="30" t="s">
        <v>570</v>
      </c>
      <c r="F198" s="34">
        <v>39918</v>
      </c>
      <c r="G198" s="35">
        <v>40312</v>
      </c>
      <c r="H198" s="36"/>
      <c r="I198" s="25"/>
      <c r="J198" s="25"/>
      <c r="K198" s="57"/>
      <c r="L198" s="57"/>
      <c r="M198" s="25"/>
      <c r="N198" s="43" t="s">
        <v>3098</v>
      </c>
      <c r="O198" s="30" t="s">
        <v>51</v>
      </c>
      <c r="P198" s="30"/>
      <c r="Q198" s="30"/>
      <c r="R198" s="30"/>
      <c r="S198" s="30"/>
      <c r="T198" s="30"/>
      <c r="U198" s="75" t="s">
        <v>2745</v>
      </c>
      <c r="V198" s="63">
        <v>0</v>
      </c>
      <c r="W198" s="30"/>
      <c r="X198" s="30" t="s">
        <v>577</v>
      </c>
      <c r="Y198" s="30" t="s">
        <v>3447</v>
      </c>
      <c r="Z198" s="30" t="s">
        <v>3448</v>
      </c>
      <c r="AA198" s="30" t="s">
        <v>2886</v>
      </c>
      <c r="AB198" s="30"/>
      <c r="AC198" s="30"/>
      <c r="AD198" s="72" t="s">
        <v>2888</v>
      </c>
      <c r="AE198" s="30"/>
      <c r="AF198" s="30"/>
      <c r="AG198" s="1" t="e">
        <f>#REF!</f>
        <v>#REF!</v>
      </c>
      <c r="AH198" s="2" t="e">
        <f>#REF!</f>
        <v>#REF!</v>
      </c>
      <c r="AI198" s="3" t="e">
        <f>#REF!</f>
        <v>#REF!</v>
      </c>
      <c r="AJ198" s="4" t="e">
        <f t="shared" si="2"/>
        <v>#REF!</v>
      </c>
      <c r="AK198" s="30"/>
      <c r="AL198" s="30"/>
      <c r="AM198" s="30"/>
      <c r="AN198" s="30"/>
      <c r="AO198" s="30"/>
      <c r="AP198" s="30"/>
      <c r="AQ198" s="30"/>
      <c r="AR198" s="30"/>
      <c r="AS198" s="30"/>
      <c r="AT198" s="30"/>
      <c r="AU198" s="30"/>
      <c r="AV198" s="30"/>
      <c r="AW198" s="30"/>
    </row>
    <row r="199" spans="1:49" ht="141.75">
      <c r="A199" s="21" t="s">
        <v>1195</v>
      </c>
      <c r="B199" s="30" t="s">
        <v>1191</v>
      </c>
      <c r="C199" s="30" t="s">
        <v>1196</v>
      </c>
      <c r="D199" s="30" t="s">
        <v>1197</v>
      </c>
      <c r="E199" s="30" t="s">
        <v>1198</v>
      </c>
      <c r="F199" s="34">
        <v>39800</v>
      </c>
      <c r="G199" s="35">
        <v>40328</v>
      </c>
      <c r="H199" s="36" t="s">
        <v>2857</v>
      </c>
      <c r="I199" s="25">
        <v>0</v>
      </c>
      <c r="J199" s="25">
        <v>0</v>
      </c>
      <c r="K199" s="57" t="s">
        <v>3348</v>
      </c>
      <c r="L199" s="57" t="s">
        <v>3331</v>
      </c>
      <c r="M199" s="25">
        <v>0</v>
      </c>
      <c r="N199" s="43" t="s">
        <v>3311</v>
      </c>
      <c r="O199" s="30" t="s">
        <v>207</v>
      </c>
      <c r="P199" s="30"/>
      <c r="Q199" s="30"/>
      <c r="R199" s="30"/>
      <c r="S199" s="30"/>
      <c r="T199" s="30"/>
      <c r="U199" s="75" t="s">
        <v>2751</v>
      </c>
      <c r="V199" s="63">
        <v>8491906.3499999996</v>
      </c>
      <c r="W199" s="30"/>
      <c r="X199" s="30" t="s">
        <v>849</v>
      </c>
      <c r="Y199" s="30" t="s">
        <v>3459</v>
      </c>
      <c r="Z199" s="30" t="s">
        <v>3460</v>
      </c>
      <c r="AA199" s="30" t="s">
        <v>2886</v>
      </c>
      <c r="AB199" s="30" t="s">
        <v>2968</v>
      </c>
      <c r="AC199" s="30"/>
      <c r="AD199" s="72" t="s">
        <v>2888</v>
      </c>
      <c r="AE199" s="30"/>
      <c r="AF199" s="30"/>
      <c r="AG199" s="1" t="e">
        <f>#REF!+#REF!+#REF!</f>
        <v>#REF!</v>
      </c>
      <c r="AH199" s="2" t="e">
        <f>#REF!+#REF!+#REF!</f>
        <v>#REF!</v>
      </c>
      <c r="AI199" s="3" t="e">
        <f>#REF!+#REF!+#REF!</f>
        <v>#REF!</v>
      </c>
      <c r="AJ199" s="4" t="e">
        <f t="shared" ref="AJ199:AJ262" si="3">SUM(AG199:AI199)</f>
        <v>#REF!</v>
      </c>
      <c r="AK199" s="30"/>
      <c r="AL199" s="30"/>
      <c r="AM199" s="30"/>
      <c r="AN199" s="30"/>
      <c r="AO199" s="30"/>
      <c r="AP199" s="30"/>
      <c r="AQ199" s="30"/>
      <c r="AR199" s="30"/>
      <c r="AS199" s="30"/>
      <c r="AT199" s="30"/>
      <c r="AU199" s="30"/>
      <c r="AV199" s="30"/>
      <c r="AW199" s="30"/>
    </row>
    <row r="200" spans="1:49" ht="110.25">
      <c r="A200" s="21" t="s">
        <v>777</v>
      </c>
      <c r="B200" s="30" t="s">
        <v>545</v>
      </c>
      <c r="C200" s="30" t="s">
        <v>778</v>
      </c>
      <c r="D200" s="30" t="s">
        <v>779</v>
      </c>
      <c r="E200" s="30" t="s">
        <v>548</v>
      </c>
      <c r="F200" s="34">
        <v>39600</v>
      </c>
      <c r="G200" s="35">
        <v>40329</v>
      </c>
      <c r="H200" s="36" t="e">
        <f>#REF!</f>
        <v>#REF!</v>
      </c>
      <c r="I200" s="25"/>
      <c r="J200" s="25"/>
      <c r="K200" s="57"/>
      <c r="L200" s="57"/>
      <c r="M200" s="25"/>
      <c r="N200" s="37" t="s">
        <v>3128</v>
      </c>
      <c r="O200" s="30" t="s">
        <v>164</v>
      </c>
      <c r="P200" s="30"/>
      <c r="Q200" s="30"/>
      <c r="R200" s="30"/>
      <c r="S200" s="30"/>
      <c r="T200" s="30"/>
      <c r="U200" s="75" t="s">
        <v>2754</v>
      </c>
      <c r="V200" s="63">
        <v>154112160</v>
      </c>
      <c r="W200" s="30"/>
      <c r="X200" s="30"/>
      <c r="Y200" s="30" t="s">
        <v>3469</v>
      </c>
      <c r="Z200" s="30" t="s">
        <v>3470</v>
      </c>
      <c r="AA200" s="69" t="s">
        <v>3539</v>
      </c>
      <c r="AB200" s="30" t="s">
        <v>2916</v>
      </c>
      <c r="AC200" s="30"/>
      <c r="AD200" s="72" t="s">
        <v>2888</v>
      </c>
      <c r="AE200" s="30"/>
      <c r="AF200" s="30"/>
      <c r="AG200" s="1" t="e">
        <f>#REF!+#REF!+#REF!</f>
        <v>#REF!</v>
      </c>
      <c r="AH200" s="2" t="e">
        <f>#REF!+#REF!+#REF!</f>
        <v>#REF!</v>
      </c>
      <c r="AI200" s="3" t="e">
        <f>#REF!+#REF!+#REF!</f>
        <v>#REF!</v>
      </c>
      <c r="AJ200" s="4" t="e">
        <f t="shared" si="3"/>
        <v>#REF!</v>
      </c>
      <c r="AK200" s="30"/>
      <c r="AL200" s="30"/>
      <c r="AM200" s="30"/>
      <c r="AN200" s="30"/>
      <c r="AO200" s="30"/>
      <c r="AP200" s="30"/>
      <c r="AQ200" s="30"/>
      <c r="AR200" s="30"/>
      <c r="AS200" s="30"/>
      <c r="AT200" s="30"/>
      <c r="AU200" s="30"/>
      <c r="AV200" s="30"/>
      <c r="AW200" s="30"/>
    </row>
    <row r="201" spans="1:49" ht="110.25">
      <c r="A201" s="21" t="s">
        <v>931</v>
      </c>
      <c r="B201" s="30" t="s">
        <v>932</v>
      </c>
      <c r="C201" s="30" t="s">
        <v>933</v>
      </c>
      <c r="D201" s="30" t="s">
        <v>934</v>
      </c>
      <c r="E201" s="30" t="s">
        <v>935</v>
      </c>
      <c r="F201" s="34">
        <v>39960</v>
      </c>
      <c r="G201" s="35">
        <v>40329</v>
      </c>
      <c r="H201" s="36" t="e">
        <f>#REF!</f>
        <v>#REF!</v>
      </c>
      <c r="I201" s="25" t="s">
        <v>3382</v>
      </c>
      <c r="J201" s="25" t="s">
        <v>3337</v>
      </c>
      <c r="K201" s="57" t="s">
        <v>3348</v>
      </c>
      <c r="L201" s="57" t="s">
        <v>3331</v>
      </c>
      <c r="M201" s="25">
        <v>0</v>
      </c>
      <c r="N201" s="37" t="s">
        <v>3152</v>
      </c>
      <c r="O201" s="30" t="s">
        <v>58</v>
      </c>
      <c r="P201" s="30"/>
      <c r="Q201" s="30"/>
      <c r="R201" s="30"/>
      <c r="S201" s="30"/>
      <c r="T201" s="30"/>
      <c r="U201" s="75" t="s">
        <v>2743</v>
      </c>
      <c r="V201" s="63">
        <v>2500824</v>
      </c>
      <c r="W201" s="30"/>
      <c r="X201" s="30" t="s">
        <v>936</v>
      </c>
      <c r="Y201" s="30" t="s">
        <v>3467</v>
      </c>
      <c r="Z201" s="30" t="s">
        <v>3468</v>
      </c>
      <c r="AA201" s="30" t="s">
        <v>2886</v>
      </c>
      <c r="AB201" s="30" t="s">
        <v>2962</v>
      </c>
      <c r="AC201" s="30"/>
      <c r="AD201" s="72" t="s">
        <v>2888</v>
      </c>
      <c r="AE201" s="30"/>
      <c r="AF201" s="30"/>
      <c r="AG201" s="1" t="e">
        <f>#REF!+#REF!+#REF!+#REF!+#REF!+#REF!</f>
        <v>#REF!</v>
      </c>
      <c r="AH201" s="2" t="e">
        <f>#REF!+#REF!+#REF!+#REF!+#REF!+#REF!</f>
        <v>#REF!</v>
      </c>
      <c r="AI201" s="3" t="e">
        <f>#REF!+#REF!+#REF!+#REF!+#REF!+#REF!</f>
        <v>#REF!</v>
      </c>
      <c r="AJ201" s="4" t="e">
        <f t="shared" si="3"/>
        <v>#REF!</v>
      </c>
      <c r="AK201" s="30"/>
      <c r="AL201" s="30"/>
      <c r="AM201" s="30"/>
      <c r="AN201" s="30"/>
      <c r="AO201" s="30"/>
      <c r="AP201" s="30"/>
      <c r="AQ201" s="30"/>
      <c r="AR201" s="30"/>
      <c r="AS201" s="30"/>
      <c r="AT201" s="30"/>
      <c r="AU201" s="30"/>
      <c r="AV201" s="30"/>
      <c r="AW201" s="30"/>
    </row>
    <row r="202" spans="1:49" ht="126">
      <c r="A202" s="21" t="s">
        <v>1005</v>
      </c>
      <c r="B202" s="30" t="s">
        <v>1006</v>
      </c>
      <c r="C202" s="30" t="s">
        <v>1007</v>
      </c>
      <c r="D202" s="30" t="s">
        <v>1008</v>
      </c>
      <c r="E202" s="30" t="s">
        <v>1009</v>
      </c>
      <c r="F202" s="34">
        <v>39952</v>
      </c>
      <c r="G202" s="35">
        <v>40329</v>
      </c>
      <c r="H202" s="36" t="e">
        <f>#REF!</f>
        <v>#REF!</v>
      </c>
      <c r="I202" s="25" t="s">
        <v>3382</v>
      </c>
      <c r="J202" s="25" t="s">
        <v>3372</v>
      </c>
      <c r="K202" s="57" t="s">
        <v>3348</v>
      </c>
      <c r="L202" s="57" t="s">
        <v>3331</v>
      </c>
      <c r="M202" s="25">
        <v>0</v>
      </c>
      <c r="N202" s="37" t="s">
        <v>3166</v>
      </c>
      <c r="O202" s="30" t="s">
        <v>58</v>
      </c>
      <c r="P202" s="30"/>
      <c r="Q202" s="30"/>
      <c r="R202" s="30"/>
      <c r="S202" s="30"/>
      <c r="T202" s="30"/>
      <c r="U202" s="75" t="s">
        <v>2743</v>
      </c>
      <c r="V202" s="63">
        <v>8307723.5899999999</v>
      </c>
      <c r="W202" s="30"/>
      <c r="X202" s="30" t="s">
        <v>1010</v>
      </c>
      <c r="Y202" s="30" t="s">
        <v>3467</v>
      </c>
      <c r="Z202" s="30" t="s">
        <v>3468</v>
      </c>
      <c r="AA202" s="30" t="s">
        <v>2886</v>
      </c>
      <c r="AB202" s="69" t="s">
        <v>3547</v>
      </c>
      <c r="AC202" s="30"/>
      <c r="AD202" s="72" t="s">
        <v>2888</v>
      </c>
      <c r="AE202" s="30"/>
      <c r="AF202" s="30"/>
      <c r="AG202" s="1" t="e">
        <f>#REF!+#REF!+#REF!+#REF!+#REF!+#REF!</f>
        <v>#REF!</v>
      </c>
      <c r="AH202" s="2" t="e">
        <f>#REF!+#REF!+#REF!+#REF!+#REF!+#REF!</f>
        <v>#REF!</v>
      </c>
      <c r="AI202" s="3" t="e">
        <f>#REF!+#REF!+#REF!+#REF!+#REF!+#REF!</f>
        <v>#REF!</v>
      </c>
      <c r="AJ202" s="4" t="e">
        <f t="shared" si="3"/>
        <v>#REF!</v>
      </c>
      <c r="AK202" s="30"/>
      <c r="AL202" s="30"/>
      <c r="AM202" s="30"/>
      <c r="AN202" s="30"/>
      <c r="AO202" s="30"/>
      <c r="AP202" s="30"/>
      <c r="AQ202" s="30"/>
      <c r="AR202" s="30"/>
      <c r="AS202" s="30"/>
      <c r="AT202" s="30"/>
      <c r="AU202" s="30"/>
      <c r="AV202" s="30"/>
      <c r="AW202" s="30"/>
    </row>
    <row r="203" spans="1:49" ht="173.25">
      <c r="A203" s="21" t="s">
        <v>1011</v>
      </c>
      <c r="B203" s="30" t="s">
        <v>1006</v>
      </c>
      <c r="C203" s="30" t="s">
        <v>1012</v>
      </c>
      <c r="D203" s="30" t="s">
        <v>1013</v>
      </c>
      <c r="E203" s="30" t="s">
        <v>1014</v>
      </c>
      <c r="F203" s="34">
        <v>39952</v>
      </c>
      <c r="G203" s="35">
        <v>40329</v>
      </c>
      <c r="H203" s="36" t="e">
        <f>#REF!</f>
        <v>#REF!</v>
      </c>
      <c r="I203" s="25" t="s">
        <v>3382</v>
      </c>
      <c r="J203" s="25" t="s">
        <v>3372</v>
      </c>
      <c r="K203" s="57" t="s">
        <v>3348</v>
      </c>
      <c r="L203" s="57" t="s">
        <v>3331</v>
      </c>
      <c r="M203" s="25">
        <v>0</v>
      </c>
      <c r="N203" s="43" t="s">
        <v>3167</v>
      </c>
      <c r="O203" s="30" t="s">
        <v>58</v>
      </c>
      <c r="P203" s="30"/>
      <c r="Q203" s="30"/>
      <c r="R203" s="30"/>
      <c r="S203" s="30"/>
      <c r="T203" s="30"/>
      <c r="U203" s="75" t="s">
        <v>2743</v>
      </c>
      <c r="V203" s="63">
        <v>5606990.9699999997</v>
      </c>
      <c r="W203" s="30"/>
      <c r="X203" s="30" t="s">
        <v>1015</v>
      </c>
      <c r="Y203" s="30" t="s">
        <v>3481</v>
      </c>
      <c r="Z203" s="30" t="s">
        <v>3482</v>
      </c>
      <c r="AA203" s="30" t="s">
        <v>2886</v>
      </c>
      <c r="AB203" s="30" t="s">
        <v>2887</v>
      </c>
      <c r="AC203" s="30"/>
      <c r="AD203" s="72" t="s">
        <v>2888</v>
      </c>
      <c r="AE203" s="30"/>
      <c r="AF203" s="30"/>
      <c r="AG203" s="1" t="e">
        <f>#REF!+#REF!+#REF!+#REF!+#REF!+#REF!</f>
        <v>#REF!</v>
      </c>
      <c r="AH203" s="2" t="e">
        <f>#REF!+#REF!+#REF!+#REF!+#REF!+#REF!</f>
        <v>#REF!</v>
      </c>
      <c r="AI203" s="3" t="e">
        <f>#REF!+#REF!+#REF!+#REF!+#REF!+#REF!</f>
        <v>#REF!</v>
      </c>
      <c r="AJ203" s="4" t="e">
        <f t="shared" si="3"/>
        <v>#REF!</v>
      </c>
      <c r="AK203" s="30"/>
      <c r="AL203" s="30"/>
      <c r="AM203" s="30"/>
      <c r="AN203" s="30"/>
      <c r="AO203" s="30"/>
      <c r="AP203" s="30"/>
      <c r="AQ203" s="30"/>
      <c r="AR203" s="30"/>
      <c r="AS203" s="30"/>
      <c r="AT203" s="30"/>
      <c r="AU203" s="30"/>
      <c r="AV203" s="30"/>
      <c r="AW203" s="30"/>
    </row>
    <row r="204" spans="1:49" ht="157.5">
      <c r="A204" s="21" t="s">
        <v>1016</v>
      </c>
      <c r="B204" s="30" t="s">
        <v>1006</v>
      </c>
      <c r="C204" s="30" t="s">
        <v>1017</v>
      </c>
      <c r="D204" s="30" t="s">
        <v>1018</v>
      </c>
      <c r="E204" s="30" t="s">
        <v>1019</v>
      </c>
      <c r="F204" s="34">
        <v>39952</v>
      </c>
      <c r="G204" s="35">
        <v>40329</v>
      </c>
      <c r="H204" s="36" t="e">
        <f>#REF!</f>
        <v>#REF!</v>
      </c>
      <c r="I204" s="25">
        <v>0</v>
      </c>
      <c r="J204" s="25">
        <v>0</v>
      </c>
      <c r="K204" s="57" t="s">
        <v>3348</v>
      </c>
      <c r="L204" s="57" t="s">
        <v>3332</v>
      </c>
      <c r="M204" s="25">
        <v>0</v>
      </c>
      <c r="N204" s="37" t="s">
        <v>3168</v>
      </c>
      <c r="O204" s="30" t="s">
        <v>58</v>
      </c>
      <c r="P204" s="30"/>
      <c r="Q204" s="30"/>
      <c r="R204" s="30"/>
      <c r="S204" s="30"/>
      <c r="T204" s="30"/>
      <c r="U204" s="75" t="s">
        <v>2743</v>
      </c>
      <c r="V204" s="63">
        <v>5626512</v>
      </c>
      <c r="W204" s="30"/>
      <c r="X204" s="30" t="s">
        <v>1020</v>
      </c>
      <c r="Y204" s="30" t="s">
        <v>3467</v>
      </c>
      <c r="Z204" s="30" t="s">
        <v>3468</v>
      </c>
      <c r="AA204" s="30" t="s">
        <v>2886</v>
      </c>
      <c r="AB204" s="30" t="s">
        <v>2887</v>
      </c>
      <c r="AC204" s="30"/>
      <c r="AD204" s="72" t="s">
        <v>2888</v>
      </c>
      <c r="AE204" s="30"/>
      <c r="AF204" s="30"/>
      <c r="AG204" s="1" t="e">
        <f>#REF!+#REF!</f>
        <v>#REF!</v>
      </c>
      <c r="AH204" s="2" t="e">
        <f>#REF!+#REF!</f>
        <v>#REF!</v>
      </c>
      <c r="AI204" s="3" t="e">
        <f>#REF!+#REF!</f>
        <v>#REF!</v>
      </c>
      <c r="AJ204" s="4" t="e">
        <f t="shared" si="3"/>
        <v>#REF!</v>
      </c>
      <c r="AK204" s="30"/>
      <c r="AL204" s="30"/>
      <c r="AM204" s="30"/>
      <c r="AN204" s="30"/>
      <c r="AO204" s="30"/>
      <c r="AP204" s="30"/>
      <c r="AQ204" s="30"/>
      <c r="AR204" s="30"/>
      <c r="AS204" s="30"/>
      <c r="AT204" s="30"/>
      <c r="AU204" s="30"/>
      <c r="AV204" s="30"/>
      <c r="AW204" s="30"/>
    </row>
    <row r="205" spans="1:49" ht="189">
      <c r="A205" s="21" t="s">
        <v>1021</v>
      </c>
      <c r="B205" s="30" t="s">
        <v>1006</v>
      </c>
      <c r="C205" s="30" t="s">
        <v>1022</v>
      </c>
      <c r="D205" s="30" t="s">
        <v>1023</v>
      </c>
      <c r="E205" s="30" t="s">
        <v>1024</v>
      </c>
      <c r="F205" s="34">
        <v>39952</v>
      </c>
      <c r="G205" s="35">
        <v>40329</v>
      </c>
      <c r="H205" s="47" t="s">
        <v>2766</v>
      </c>
      <c r="I205" s="26" t="s">
        <v>3382</v>
      </c>
      <c r="J205" s="26" t="s">
        <v>3337</v>
      </c>
      <c r="K205" s="58" t="s">
        <v>3348</v>
      </c>
      <c r="L205" s="58" t="s">
        <v>3331</v>
      </c>
      <c r="M205" s="26">
        <v>0</v>
      </c>
      <c r="N205" s="37" t="s">
        <v>3169</v>
      </c>
      <c r="O205" s="30" t="s">
        <v>207</v>
      </c>
      <c r="P205" s="30"/>
      <c r="Q205" s="30"/>
      <c r="R205" s="30"/>
      <c r="S205" s="30"/>
      <c r="T205" s="30"/>
      <c r="U205" s="75" t="s">
        <v>2743</v>
      </c>
      <c r="V205" s="63">
        <v>14799515.99</v>
      </c>
      <c r="W205" s="30"/>
      <c r="X205" s="30" t="s">
        <v>1020</v>
      </c>
      <c r="Y205" s="30" t="s">
        <v>3481</v>
      </c>
      <c r="Z205" s="30" t="s">
        <v>3482</v>
      </c>
      <c r="AA205" s="69" t="s">
        <v>3548</v>
      </c>
      <c r="AB205" s="30" t="s">
        <v>2887</v>
      </c>
      <c r="AC205" s="30"/>
      <c r="AD205" s="72" t="s">
        <v>2888</v>
      </c>
      <c r="AE205" s="30"/>
      <c r="AF205" s="30"/>
      <c r="AG205" s="1" t="e">
        <f>#REF!+#REF!+#REF!+#REF!+#REF!+#REF!+#REF!+#REF!</f>
        <v>#REF!</v>
      </c>
      <c r="AH205" s="2" t="e">
        <f>#REF!+#REF!+#REF!+#REF!+#REF!+#REF!+#REF!+#REF!</f>
        <v>#REF!</v>
      </c>
      <c r="AI205" s="3" t="e">
        <f>#REF!+#REF!+#REF!+#REF!+#REF!+#REF!+#REF!+#REF!</f>
        <v>#REF!</v>
      </c>
      <c r="AJ205" s="4" t="e">
        <f t="shared" si="3"/>
        <v>#REF!</v>
      </c>
      <c r="AK205" s="30"/>
      <c r="AL205" s="30"/>
      <c r="AM205" s="30"/>
      <c r="AN205" s="30"/>
      <c r="AO205" s="30"/>
      <c r="AP205" s="30"/>
      <c r="AQ205" s="30"/>
      <c r="AR205" s="30"/>
      <c r="AS205" s="30"/>
      <c r="AT205" s="30"/>
      <c r="AU205" s="30"/>
      <c r="AV205" s="30"/>
      <c r="AW205" s="30"/>
    </row>
    <row r="206" spans="1:49" ht="110.25">
      <c r="A206" s="21" t="s">
        <v>1025</v>
      </c>
      <c r="B206" s="30" t="s">
        <v>1006</v>
      </c>
      <c r="C206" s="30" t="s">
        <v>1026</v>
      </c>
      <c r="D206" s="30" t="s">
        <v>1027</v>
      </c>
      <c r="E206" s="30" t="s">
        <v>1028</v>
      </c>
      <c r="F206" s="34">
        <v>39952</v>
      </c>
      <c r="G206" s="35">
        <v>40329</v>
      </c>
      <c r="H206" s="47" t="s">
        <v>2845</v>
      </c>
      <c r="I206" s="26" t="s">
        <v>3382</v>
      </c>
      <c r="J206" s="26" t="s">
        <v>3395</v>
      </c>
      <c r="K206" s="58" t="s">
        <v>3348</v>
      </c>
      <c r="L206" s="58" t="s">
        <v>3331</v>
      </c>
      <c r="M206" s="26">
        <v>0</v>
      </c>
      <c r="N206" s="37" t="s">
        <v>3170</v>
      </c>
      <c r="O206" s="30" t="s">
        <v>51</v>
      </c>
      <c r="P206" s="30"/>
      <c r="Q206" s="30"/>
      <c r="R206" s="30"/>
      <c r="S206" s="30"/>
      <c r="T206" s="30"/>
      <c r="U206" s="75" t="s">
        <v>2743</v>
      </c>
      <c r="V206" s="63">
        <v>10483734.380000001</v>
      </c>
      <c r="W206" s="30"/>
      <c r="X206" s="30" t="s">
        <v>1029</v>
      </c>
      <c r="Y206" s="30" t="s">
        <v>3467</v>
      </c>
      <c r="Z206" s="30" t="s">
        <v>3468</v>
      </c>
      <c r="AA206" s="30" t="s">
        <v>2886</v>
      </c>
      <c r="AB206" s="30" t="s">
        <v>2887</v>
      </c>
      <c r="AC206" s="30"/>
      <c r="AD206" s="72" t="s">
        <v>2888</v>
      </c>
      <c r="AE206" s="30"/>
      <c r="AF206" s="30"/>
      <c r="AG206" s="1" t="e">
        <f>#REF!+#REF!+#REF!+#REF!+#REF!+#REF!</f>
        <v>#REF!</v>
      </c>
      <c r="AH206" s="2" t="e">
        <f>#REF!+#REF!+#REF!+#REF!+#REF!+#REF!</f>
        <v>#REF!</v>
      </c>
      <c r="AI206" s="3" t="e">
        <f>#REF!+#REF!+#REF!+#REF!+#REF!+#REF!</f>
        <v>#REF!</v>
      </c>
      <c r="AJ206" s="4" t="e">
        <f t="shared" si="3"/>
        <v>#REF!</v>
      </c>
      <c r="AK206" s="30"/>
      <c r="AL206" s="30"/>
      <c r="AM206" s="30"/>
      <c r="AN206" s="30"/>
      <c r="AO206" s="30"/>
      <c r="AP206" s="30"/>
      <c r="AQ206" s="30"/>
      <c r="AR206" s="30"/>
      <c r="AS206" s="30"/>
      <c r="AT206" s="30"/>
      <c r="AU206" s="30"/>
      <c r="AV206" s="30"/>
      <c r="AW206" s="30"/>
    </row>
    <row r="207" spans="1:49" ht="299.25">
      <c r="A207" s="21" t="s">
        <v>1030</v>
      </c>
      <c r="B207" s="30" t="s">
        <v>1006</v>
      </c>
      <c r="C207" s="30" t="s">
        <v>1031</v>
      </c>
      <c r="D207" s="30" t="s">
        <v>1032</v>
      </c>
      <c r="E207" s="30" t="s">
        <v>1033</v>
      </c>
      <c r="F207" s="34">
        <v>39952</v>
      </c>
      <c r="G207" s="35">
        <v>40329</v>
      </c>
      <c r="H207" s="47" t="s">
        <v>2846</v>
      </c>
      <c r="I207" s="26">
        <v>0</v>
      </c>
      <c r="J207" s="26">
        <v>0</v>
      </c>
      <c r="K207" s="58" t="s">
        <v>3348</v>
      </c>
      <c r="L207" s="58" t="s">
        <v>3332</v>
      </c>
      <c r="M207" s="26">
        <v>0</v>
      </c>
      <c r="N207" s="37" t="s">
        <v>3171</v>
      </c>
      <c r="O207" s="30" t="s">
        <v>207</v>
      </c>
      <c r="P207" s="30"/>
      <c r="Q207" s="30"/>
      <c r="R207" s="30"/>
      <c r="S207" s="30"/>
      <c r="T207" s="30"/>
      <c r="U207" s="75" t="s">
        <v>2743</v>
      </c>
      <c r="V207" s="63">
        <v>10020191.390000001</v>
      </c>
      <c r="W207" s="30"/>
      <c r="X207" s="30" t="s">
        <v>1010</v>
      </c>
      <c r="Y207" s="30" t="s">
        <v>3481</v>
      </c>
      <c r="Z207" s="30" t="s">
        <v>3482</v>
      </c>
      <c r="AA207" s="30" t="s">
        <v>2886</v>
      </c>
      <c r="AB207" s="69" t="s">
        <v>3549</v>
      </c>
      <c r="AC207" s="30"/>
      <c r="AD207" s="72" t="s">
        <v>2888</v>
      </c>
      <c r="AE207" s="30"/>
      <c r="AF207" s="30"/>
      <c r="AG207" s="1" t="e">
        <f>#REF!+#REF!+#REF!+#REF!+#REF!+#REF!</f>
        <v>#REF!</v>
      </c>
      <c r="AH207" s="2" t="e">
        <f>#REF!+#REF!+#REF!+#REF!+#REF!+#REF!</f>
        <v>#REF!</v>
      </c>
      <c r="AI207" s="3" t="e">
        <f>#REF!+#REF!+#REF!+#REF!+#REF!+#REF!</f>
        <v>#REF!</v>
      </c>
      <c r="AJ207" s="4" t="e">
        <f t="shared" si="3"/>
        <v>#REF!</v>
      </c>
      <c r="AK207" s="30"/>
      <c r="AL207" s="30"/>
      <c r="AM207" s="30"/>
      <c r="AN207" s="30"/>
      <c r="AO207" s="30"/>
      <c r="AP207" s="30"/>
      <c r="AQ207" s="30"/>
      <c r="AR207" s="30"/>
      <c r="AS207" s="30"/>
      <c r="AT207" s="30"/>
      <c r="AU207" s="30"/>
      <c r="AV207" s="30"/>
      <c r="AW207" s="30"/>
    </row>
    <row r="208" spans="1:49" ht="94.5">
      <c r="A208" s="21" t="s">
        <v>1083</v>
      </c>
      <c r="B208" s="30"/>
      <c r="C208" s="30" t="s">
        <v>1084</v>
      </c>
      <c r="D208" s="30" t="s">
        <v>1085</v>
      </c>
      <c r="E208" s="30" t="s">
        <v>1086</v>
      </c>
      <c r="F208" s="34">
        <v>39982</v>
      </c>
      <c r="G208" s="35">
        <v>40337</v>
      </c>
      <c r="H208" s="47" t="s">
        <v>2849</v>
      </c>
      <c r="I208" s="26"/>
      <c r="J208" s="26"/>
      <c r="K208" s="58"/>
      <c r="L208" s="58"/>
      <c r="M208" s="25"/>
      <c r="N208" s="37" t="s">
        <v>3180</v>
      </c>
      <c r="O208" s="30" t="s">
        <v>58</v>
      </c>
      <c r="P208" s="30"/>
      <c r="Q208" s="30"/>
      <c r="R208" s="30"/>
      <c r="S208" s="30"/>
      <c r="T208" s="30"/>
      <c r="U208" s="75" t="s">
        <v>2755</v>
      </c>
      <c r="V208" s="63">
        <v>3502695</v>
      </c>
      <c r="W208" s="30"/>
      <c r="X208" s="30"/>
      <c r="Y208" s="30" t="s">
        <v>3449</v>
      </c>
      <c r="Z208" s="30" t="s">
        <v>3450</v>
      </c>
      <c r="AA208" s="30" t="s">
        <v>2911</v>
      </c>
      <c r="AB208" s="30" t="s">
        <v>2986</v>
      </c>
      <c r="AC208" s="30"/>
      <c r="AD208" s="72" t="s">
        <v>2888</v>
      </c>
      <c r="AE208" s="30"/>
      <c r="AF208" s="30"/>
      <c r="AG208" s="1" t="e">
        <f>#REF!+#REF!</f>
        <v>#REF!</v>
      </c>
      <c r="AH208" s="2" t="e">
        <f>#REF!+#REF!</f>
        <v>#REF!</v>
      </c>
      <c r="AI208" s="3" t="e">
        <f>#REF!+#REF!</f>
        <v>#REF!</v>
      </c>
      <c r="AJ208" s="4" t="e">
        <f t="shared" si="3"/>
        <v>#REF!</v>
      </c>
      <c r="AK208" s="30"/>
      <c r="AL208" s="30"/>
      <c r="AM208" s="30"/>
      <c r="AN208" s="30"/>
      <c r="AO208" s="30"/>
      <c r="AP208" s="30"/>
      <c r="AQ208" s="30"/>
      <c r="AR208" s="30"/>
      <c r="AS208" s="30"/>
      <c r="AT208" s="30"/>
      <c r="AU208" s="30"/>
      <c r="AV208" s="30"/>
      <c r="AW208" s="30"/>
    </row>
    <row r="209" spans="1:49" ht="141.75">
      <c r="A209" s="21" t="s">
        <v>1153</v>
      </c>
      <c r="B209" s="30" t="s">
        <v>1148</v>
      </c>
      <c r="C209" s="30" t="s">
        <v>1154</v>
      </c>
      <c r="D209" s="30" t="s">
        <v>1155</v>
      </c>
      <c r="E209" s="30" t="s">
        <v>1156</v>
      </c>
      <c r="F209" s="34">
        <v>40031</v>
      </c>
      <c r="G209" s="35">
        <v>40339</v>
      </c>
      <c r="H209" s="36"/>
      <c r="I209" s="25"/>
      <c r="J209" s="25"/>
      <c r="K209" s="57"/>
      <c r="L209" s="57"/>
      <c r="M209" s="25"/>
      <c r="N209" s="42"/>
      <c r="O209" s="30" t="s">
        <v>58</v>
      </c>
      <c r="P209" s="30"/>
      <c r="Q209" s="30"/>
      <c r="R209" s="30"/>
      <c r="S209" s="30"/>
      <c r="T209" s="30"/>
      <c r="U209" s="75" t="s">
        <v>2743</v>
      </c>
      <c r="V209" s="63">
        <v>1205048</v>
      </c>
      <c r="W209" s="30"/>
      <c r="X209" s="30" t="s">
        <v>1152</v>
      </c>
      <c r="Y209" s="30" t="s">
        <v>3467</v>
      </c>
      <c r="Z209" s="30" t="s">
        <v>3468</v>
      </c>
      <c r="AA209" s="30" t="s">
        <v>2886</v>
      </c>
      <c r="AB209" s="30"/>
      <c r="AC209" s="30" t="s">
        <v>2921</v>
      </c>
      <c r="AD209" s="72" t="s">
        <v>2888</v>
      </c>
      <c r="AE209" s="30"/>
      <c r="AF209" s="30"/>
      <c r="AG209" s="1" t="e">
        <f>#REF!+#REF!</f>
        <v>#REF!</v>
      </c>
      <c r="AH209" s="2" t="e">
        <f>#REF!+#REF!</f>
        <v>#REF!</v>
      </c>
      <c r="AI209" s="3" t="e">
        <f>#REF!+#REF!</f>
        <v>#REF!</v>
      </c>
      <c r="AJ209" s="4" t="e">
        <f t="shared" si="3"/>
        <v>#REF!</v>
      </c>
      <c r="AK209" s="30"/>
      <c r="AL209" s="30"/>
      <c r="AM209" s="30"/>
      <c r="AN209" s="30"/>
      <c r="AO209" s="30"/>
      <c r="AP209" s="30"/>
      <c r="AQ209" s="30"/>
      <c r="AR209" s="30"/>
      <c r="AS209" s="30"/>
      <c r="AT209" s="30"/>
      <c r="AU209" s="30"/>
      <c r="AV209" s="30"/>
      <c r="AW209" s="30"/>
    </row>
    <row r="210" spans="1:49" ht="204.75">
      <c r="A210" s="21" t="s">
        <v>749</v>
      </c>
      <c r="B210" s="30" t="s">
        <v>750</v>
      </c>
      <c r="C210" s="30" t="s">
        <v>751</v>
      </c>
      <c r="D210" s="30" t="s">
        <v>752</v>
      </c>
      <c r="E210" s="30" t="s">
        <v>753</v>
      </c>
      <c r="F210" s="34">
        <v>39989</v>
      </c>
      <c r="G210" s="35">
        <v>40353</v>
      </c>
      <c r="H210" s="36" t="e">
        <f>#REF!</f>
        <v>#REF!</v>
      </c>
      <c r="I210" s="25"/>
      <c r="J210" s="25"/>
      <c r="K210" s="57"/>
      <c r="L210" s="57"/>
      <c r="M210" s="25"/>
      <c r="N210" s="37" t="s">
        <v>3124</v>
      </c>
      <c r="O210" s="30" t="s">
        <v>207</v>
      </c>
      <c r="P210" s="30"/>
      <c r="Q210" s="30"/>
      <c r="R210" s="30"/>
      <c r="S210" s="30"/>
      <c r="T210" s="30"/>
      <c r="U210" s="75" t="s">
        <v>2754</v>
      </c>
      <c r="V210" s="63">
        <v>3595192</v>
      </c>
      <c r="W210" s="30"/>
      <c r="X210" s="30"/>
      <c r="Y210" s="30" t="s">
        <v>3465</v>
      </c>
      <c r="Z210" s="30" t="s">
        <v>3466</v>
      </c>
      <c r="AA210" s="30" t="s">
        <v>2886</v>
      </c>
      <c r="AB210" s="30" t="s">
        <v>2964</v>
      </c>
      <c r="AC210" s="30" t="s">
        <v>2923</v>
      </c>
      <c r="AD210" s="72" t="s">
        <v>2888</v>
      </c>
      <c r="AE210" s="30"/>
      <c r="AF210" s="30"/>
      <c r="AG210" s="1" t="e">
        <f>#REF!+#REF!+#REF!</f>
        <v>#REF!</v>
      </c>
      <c r="AH210" s="2" t="e">
        <f>#REF!+#REF!+#REF!</f>
        <v>#REF!</v>
      </c>
      <c r="AI210" s="3" t="e">
        <f>#REF!+#REF!+#REF!</f>
        <v>#REF!</v>
      </c>
      <c r="AJ210" s="4" t="e">
        <f t="shared" si="3"/>
        <v>#REF!</v>
      </c>
      <c r="AK210" s="30"/>
      <c r="AL210" s="30"/>
      <c r="AM210" s="30"/>
      <c r="AN210" s="30"/>
      <c r="AO210" s="30"/>
      <c r="AP210" s="30"/>
      <c r="AQ210" s="30"/>
      <c r="AR210" s="30"/>
      <c r="AS210" s="30"/>
      <c r="AT210" s="30"/>
      <c r="AU210" s="30"/>
      <c r="AV210" s="30"/>
      <c r="AW210" s="30"/>
    </row>
    <row r="211" spans="1:49" ht="220.5">
      <c r="A211" s="21" t="s">
        <v>962</v>
      </c>
      <c r="B211" s="30" t="s">
        <v>963</v>
      </c>
      <c r="C211" s="30" t="s">
        <v>964</v>
      </c>
      <c r="D211" s="30" t="s">
        <v>965</v>
      </c>
      <c r="E211" s="30" t="s">
        <v>966</v>
      </c>
      <c r="F211" s="34">
        <v>39989</v>
      </c>
      <c r="G211" s="35">
        <v>40353</v>
      </c>
      <c r="H211" s="36" t="e">
        <f>#REF!</f>
        <v>#REF!</v>
      </c>
      <c r="I211" s="25"/>
      <c r="J211" s="25"/>
      <c r="K211" s="57"/>
      <c r="L211" s="57"/>
      <c r="M211" s="25"/>
      <c r="N211" s="37" t="s">
        <v>3158</v>
      </c>
      <c r="O211" s="30" t="s">
        <v>207</v>
      </c>
      <c r="P211" s="30"/>
      <c r="Q211" s="30"/>
      <c r="R211" s="30"/>
      <c r="S211" s="30"/>
      <c r="T211" s="30"/>
      <c r="U211" s="75" t="s">
        <v>2754</v>
      </c>
      <c r="V211" s="63">
        <v>22538016</v>
      </c>
      <c r="W211" s="30"/>
      <c r="X211" s="30" t="s">
        <v>967</v>
      </c>
      <c r="Y211" s="30" t="s">
        <v>3465</v>
      </c>
      <c r="Z211" s="30" t="s">
        <v>3466</v>
      </c>
      <c r="AA211" s="30" t="s">
        <v>2886</v>
      </c>
      <c r="AB211" s="30" t="s">
        <v>2964</v>
      </c>
      <c r="AC211" s="30" t="s">
        <v>2923</v>
      </c>
      <c r="AD211" s="72" t="s">
        <v>2888</v>
      </c>
      <c r="AE211" s="30"/>
      <c r="AF211" s="30"/>
      <c r="AG211" s="1" t="e">
        <f>#REF!+#REF!+#REF!</f>
        <v>#REF!</v>
      </c>
      <c r="AH211" s="2" t="e">
        <f>#REF!+#REF!+#REF!</f>
        <v>#REF!</v>
      </c>
      <c r="AI211" s="3" t="e">
        <f>#REF!+#REF!+#REF!</f>
        <v>#REF!</v>
      </c>
      <c r="AJ211" s="4" t="e">
        <f t="shared" si="3"/>
        <v>#REF!</v>
      </c>
      <c r="AK211" s="30"/>
      <c r="AL211" s="30"/>
      <c r="AM211" s="30"/>
      <c r="AN211" s="30"/>
      <c r="AO211" s="30"/>
      <c r="AP211" s="30"/>
      <c r="AQ211" s="30"/>
      <c r="AR211" s="30"/>
      <c r="AS211" s="30"/>
      <c r="AT211" s="30"/>
      <c r="AU211" s="30"/>
      <c r="AV211" s="30"/>
      <c r="AW211" s="30"/>
    </row>
    <row r="212" spans="1:49" ht="141.75">
      <c r="A212" s="21" t="s">
        <v>970</v>
      </c>
      <c r="B212" s="30" t="s">
        <v>963</v>
      </c>
      <c r="C212" s="30" t="s">
        <v>971</v>
      </c>
      <c r="D212" s="30" t="s">
        <v>972</v>
      </c>
      <c r="E212" s="30" t="s">
        <v>973</v>
      </c>
      <c r="F212" s="34">
        <v>39989</v>
      </c>
      <c r="G212" s="35">
        <v>40353</v>
      </c>
      <c r="H212" s="36" t="e">
        <f>#REF!</f>
        <v>#REF!</v>
      </c>
      <c r="I212" s="25"/>
      <c r="J212" s="25"/>
      <c r="K212" s="57"/>
      <c r="L212" s="57"/>
      <c r="M212" s="25"/>
      <c r="N212" s="37" t="s">
        <v>3160</v>
      </c>
      <c r="O212" s="30" t="s">
        <v>207</v>
      </c>
      <c r="P212" s="30"/>
      <c r="Q212" s="30"/>
      <c r="R212" s="30"/>
      <c r="S212" s="30"/>
      <c r="T212" s="30"/>
      <c r="U212" s="75" t="s">
        <v>2754</v>
      </c>
      <c r="V212" s="63">
        <v>41395614</v>
      </c>
      <c r="W212" s="30"/>
      <c r="X212" s="30" t="s">
        <v>974</v>
      </c>
      <c r="Y212" s="30" t="s">
        <v>3465</v>
      </c>
      <c r="Z212" s="30" t="s">
        <v>3466</v>
      </c>
      <c r="AA212" s="30" t="s">
        <v>2886</v>
      </c>
      <c r="AB212" s="30" t="s">
        <v>2964</v>
      </c>
      <c r="AC212" s="30" t="s">
        <v>2980</v>
      </c>
      <c r="AD212" s="72" t="s">
        <v>2888</v>
      </c>
      <c r="AE212" s="30"/>
      <c r="AF212" s="30"/>
      <c r="AG212" s="1" t="e">
        <f>#REF!+#REF!+#REF!</f>
        <v>#REF!</v>
      </c>
      <c r="AH212" s="2" t="e">
        <f>#REF!+#REF!+#REF!</f>
        <v>#REF!</v>
      </c>
      <c r="AI212" s="3" t="e">
        <f>#REF!+#REF!+#REF!</f>
        <v>#REF!</v>
      </c>
      <c r="AJ212" s="4" t="e">
        <f t="shared" si="3"/>
        <v>#REF!</v>
      </c>
      <c r="AK212" s="30"/>
      <c r="AL212" s="30"/>
      <c r="AM212" s="30"/>
      <c r="AN212" s="30"/>
      <c r="AO212" s="30"/>
      <c r="AP212" s="30"/>
      <c r="AQ212" s="30"/>
      <c r="AR212" s="30"/>
      <c r="AS212" s="30"/>
      <c r="AT212" s="30"/>
      <c r="AU212" s="30"/>
      <c r="AV212" s="30"/>
      <c r="AW212" s="30"/>
    </row>
    <row r="213" spans="1:49" ht="94.5">
      <c r="A213" s="21" t="s">
        <v>739</v>
      </c>
      <c r="B213" s="30"/>
      <c r="C213" s="30" t="s">
        <v>740</v>
      </c>
      <c r="D213" s="30" t="s">
        <v>741</v>
      </c>
      <c r="E213" s="30" t="s">
        <v>742</v>
      </c>
      <c r="F213" s="34">
        <v>39995</v>
      </c>
      <c r="G213" s="35">
        <v>40359</v>
      </c>
      <c r="H213" s="36" t="e">
        <f>#REF!</f>
        <v>#REF!</v>
      </c>
      <c r="I213" s="25">
        <v>0</v>
      </c>
      <c r="J213" s="25" t="s">
        <v>3372</v>
      </c>
      <c r="K213" s="57" t="s">
        <v>3348</v>
      </c>
      <c r="L213" s="57" t="s">
        <v>3332</v>
      </c>
      <c r="M213" s="25">
        <v>0</v>
      </c>
      <c r="N213" s="43" t="s">
        <v>3122</v>
      </c>
      <c r="O213" s="30" t="s">
        <v>58</v>
      </c>
      <c r="P213" s="30"/>
      <c r="Q213" s="30"/>
      <c r="R213" s="30"/>
      <c r="S213" s="30"/>
      <c r="T213" s="30"/>
      <c r="U213" s="75" t="s">
        <v>2752</v>
      </c>
      <c r="V213" s="63">
        <v>1848191</v>
      </c>
      <c r="W213" s="30"/>
      <c r="X213" s="30" t="s">
        <v>743</v>
      </c>
      <c r="Y213" s="30" t="s">
        <v>3455</v>
      </c>
      <c r="Z213" s="30" t="s">
        <v>3456</v>
      </c>
      <c r="AA213" s="30" t="s">
        <v>2886</v>
      </c>
      <c r="AB213" s="69" t="s">
        <v>3537</v>
      </c>
      <c r="AC213" s="30" t="s">
        <v>2963</v>
      </c>
      <c r="AD213" s="72" t="s">
        <v>2888</v>
      </c>
      <c r="AE213" s="30"/>
      <c r="AF213" s="30"/>
      <c r="AG213" s="1" t="e">
        <f>#REF!+#REF!+#REF!+#REF!+#REF!</f>
        <v>#REF!</v>
      </c>
      <c r="AH213" s="2" t="e">
        <f>#REF!+#REF!+#REF!+#REF!+#REF!</f>
        <v>#REF!</v>
      </c>
      <c r="AI213" s="3" t="e">
        <f>#REF!+#REF!+#REF!+#REF!+#REF!</f>
        <v>#REF!</v>
      </c>
      <c r="AJ213" s="4" t="e">
        <f t="shared" si="3"/>
        <v>#REF!</v>
      </c>
      <c r="AK213" s="30"/>
      <c r="AL213" s="30"/>
      <c r="AM213" s="30"/>
      <c r="AN213" s="30"/>
      <c r="AO213" s="30"/>
      <c r="AP213" s="30"/>
      <c r="AQ213" s="30"/>
      <c r="AR213" s="30"/>
      <c r="AS213" s="30"/>
      <c r="AT213" s="30"/>
      <c r="AU213" s="30"/>
      <c r="AV213" s="30"/>
      <c r="AW213" s="30"/>
    </row>
    <row r="214" spans="1:49" ht="141.75">
      <c r="A214" s="21" t="s">
        <v>887</v>
      </c>
      <c r="B214" s="30"/>
      <c r="C214" s="30" t="s">
        <v>888</v>
      </c>
      <c r="D214" s="30" t="s">
        <v>889</v>
      </c>
      <c r="E214" s="30" t="s">
        <v>890</v>
      </c>
      <c r="F214" s="34">
        <v>40057</v>
      </c>
      <c r="G214" s="35">
        <v>40359</v>
      </c>
      <c r="H214" s="36" t="e">
        <f>#REF!</f>
        <v>#REF!</v>
      </c>
      <c r="I214" s="25" t="s">
        <v>3376</v>
      </c>
      <c r="J214" s="25">
        <v>0</v>
      </c>
      <c r="K214" s="57" t="s">
        <v>3348</v>
      </c>
      <c r="L214" s="57" t="s">
        <v>3332</v>
      </c>
      <c r="M214" s="25" t="s">
        <v>3377</v>
      </c>
      <c r="N214" s="43" t="s">
        <v>3144</v>
      </c>
      <c r="O214" s="30" t="s">
        <v>51</v>
      </c>
      <c r="P214" s="30"/>
      <c r="Q214" s="30"/>
      <c r="R214" s="30"/>
      <c r="S214" s="30"/>
      <c r="T214" s="30"/>
      <c r="U214" s="75" t="s">
        <v>2744</v>
      </c>
      <c r="V214" s="63">
        <v>2259680</v>
      </c>
      <c r="W214" s="30"/>
      <c r="X214" s="30" t="s">
        <v>891</v>
      </c>
      <c r="Y214" s="30" t="s">
        <v>3461</v>
      </c>
      <c r="Z214" s="30" t="s">
        <v>3462</v>
      </c>
      <c r="AA214" s="30" t="s">
        <v>2911</v>
      </c>
      <c r="AB214" s="30" t="s">
        <v>2906</v>
      </c>
      <c r="AC214" s="30" t="s">
        <v>2972</v>
      </c>
      <c r="AD214" s="72" t="s">
        <v>2888</v>
      </c>
      <c r="AE214" s="30"/>
      <c r="AF214" s="30"/>
      <c r="AG214" s="1" t="e">
        <f>#REF!+#REF!+#REF!</f>
        <v>#REF!</v>
      </c>
      <c r="AH214" s="2" t="e">
        <f>#REF!+#REF!+#REF!</f>
        <v>#REF!</v>
      </c>
      <c r="AI214" s="3" t="e">
        <f>#REF!+#REF!+#REF!</f>
        <v>#REF!</v>
      </c>
      <c r="AJ214" s="4" t="e">
        <f t="shared" si="3"/>
        <v>#REF!</v>
      </c>
      <c r="AK214" s="30"/>
      <c r="AL214" s="30"/>
      <c r="AM214" s="30"/>
      <c r="AN214" s="30"/>
      <c r="AO214" s="30"/>
      <c r="AP214" s="30"/>
      <c r="AQ214" s="30"/>
      <c r="AR214" s="30"/>
      <c r="AS214" s="30"/>
      <c r="AT214" s="30"/>
      <c r="AU214" s="30"/>
      <c r="AV214" s="30"/>
      <c r="AW214" s="30"/>
    </row>
    <row r="215" spans="1:49" ht="126">
      <c r="A215" s="21" t="s">
        <v>1147</v>
      </c>
      <c r="B215" s="30" t="s">
        <v>1148</v>
      </c>
      <c r="C215" s="30" t="s">
        <v>1149</v>
      </c>
      <c r="D215" s="30" t="s">
        <v>1150</v>
      </c>
      <c r="E215" s="30" t="s">
        <v>1151</v>
      </c>
      <c r="F215" s="34">
        <v>40031</v>
      </c>
      <c r="G215" s="35">
        <v>40359</v>
      </c>
      <c r="H215" s="36"/>
      <c r="I215" s="25"/>
      <c r="J215" s="25"/>
      <c r="K215" s="57"/>
      <c r="L215" s="57"/>
      <c r="M215" s="25"/>
      <c r="N215" s="38"/>
      <c r="O215" s="30" t="s">
        <v>51</v>
      </c>
      <c r="P215" s="30"/>
      <c r="Q215" s="30"/>
      <c r="R215" s="30"/>
      <c r="S215" s="30"/>
      <c r="T215" s="30"/>
      <c r="U215" s="75" t="s">
        <v>2743</v>
      </c>
      <c r="V215" s="63">
        <v>630600</v>
      </c>
      <c r="W215" s="30"/>
      <c r="X215" s="30" t="s">
        <v>1152</v>
      </c>
      <c r="Y215" s="30" t="s">
        <v>3467</v>
      </c>
      <c r="Z215" s="30" t="s">
        <v>3468</v>
      </c>
      <c r="AA215" s="30" t="s">
        <v>2886</v>
      </c>
      <c r="AB215" s="30"/>
      <c r="AC215" s="30" t="s">
        <v>2921</v>
      </c>
      <c r="AD215" s="72" t="s">
        <v>2888</v>
      </c>
      <c r="AE215" s="30"/>
      <c r="AF215" s="30"/>
      <c r="AG215" s="1"/>
      <c r="AH215" s="2"/>
      <c r="AI215" s="3"/>
      <c r="AJ215" s="4">
        <f t="shared" si="3"/>
        <v>0</v>
      </c>
      <c r="AK215" s="30"/>
      <c r="AL215" s="30"/>
      <c r="AM215" s="30"/>
      <c r="AN215" s="30"/>
      <c r="AO215" s="30"/>
      <c r="AP215" s="30"/>
      <c r="AQ215" s="30"/>
      <c r="AR215" s="30"/>
      <c r="AS215" s="30"/>
      <c r="AT215" s="30"/>
      <c r="AU215" s="30"/>
      <c r="AV215" s="30"/>
      <c r="AW215" s="30"/>
    </row>
    <row r="216" spans="1:49" ht="409.5">
      <c r="A216" s="21" t="s">
        <v>552</v>
      </c>
      <c r="B216" s="30"/>
      <c r="C216" s="30" t="s">
        <v>553</v>
      </c>
      <c r="D216" s="30" t="s">
        <v>554</v>
      </c>
      <c r="E216" s="30" t="s">
        <v>555</v>
      </c>
      <c r="F216" s="34">
        <v>39278</v>
      </c>
      <c r="G216" s="35">
        <v>40375</v>
      </c>
      <c r="H216" s="36" t="s">
        <v>556</v>
      </c>
      <c r="I216" s="25" t="s">
        <v>3341</v>
      </c>
      <c r="J216" s="25" t="s">
        <v>3365</v>
      </c>
      <c r="K216" s="57" t="s">
        <v>3348</v>
      </c>
      <c r="L216" s="57" t="s">
        <v>3331</v>
      </c>
      <c r="M216" s="25" t="s">
        <v>3381</v>
      </c>
      <c r="N216" s="37" t="s">
        <v>3095</v>
      </c>
      <c r="O216" s="30" t="s">
        <v>51</v>
      </c>
      <c r="P216" s="30"/>
      <c r="Q216" s="30"/>
      <c r="R216" s="30"/>
      <c r="S216" s="30"/>
      <c r="T216" s="30"/>
      <c r="U216" s="75" t="s">
        <v>2744</v>
      </c>
      <c r="V216" s="63">
        <v>24570980.800000001</v>
      </c>
      <c r="W216" s="30"/>
      <c r="X216" s="30" t="s">
        <v>557</v>
      </c>
      <c r="Y216" s="30" t="s">
        <v>3461</v>
      </c>
      <c r="Z216" s="30" t="s">
        <v>3462</v>
      </c>
      <c r="AA216" s="69" t="s">
        <v>3525</v>
      </c>
      <c r="AB216" s="69" t="s">
        <v>3526</v>
      </c>
      <c r="AC216" s="30" t="s">
        <v>2888</v>
      </c>
      <c r="AD216" s="72" t="s">
        <v>2888</v>
      </c>
      <c r="AE216" s="30"/>
      <c r="AF216" s="30"/>
      <c r="AG216" s="1" t="e">
        <f>#REF!+#REF!+#REF!+#REF!+#REF!+#REF!</f>
        <v>#REF!</v>
      </c>
      <c r="AH216" s="2" t="e">
        <f>#REF!+#REF!+#REF!+#REF!+#REF!+#REF!</f>
        <v>#REF!</v>
      </c>
      <c r="AI216" s="3" t="e">
        <f>#REF!+#REF!+#REF!+#REF!+#REF!+#REF!</f>
        <v>#REF!</v>
      </c>
      <c r="AJ216" s="4" t="e">
        <f t="shared" si="3"/>
        <v>#REF!</v>
      </c>
      <c r="AK216" s="30"/>
      <c r="AL216" s="30"/>
      <c r="AM216" s="30"/>
      <c r="AN216" s="30"/>
      <c r="AO216" s="30"/>
      <c r="AP216" s="30"/>
      <c r="AQ216" s="30"/>
      <c r="AR216" s="30"/>
      <c r="AS216" s="30"/>
      <c r="AT216" s="30"/>
      <c r="AU216" s="30"/>
      <c r="AV216" s="30"/>
      <c r="AW216" s="30"/>
    </row>
    <row r="217" spans="1:49" ht="94.5">
      <c r="A217" s="21" t="s">
        <v>2522</v>
      </c>
      <c r="B217" s="30"/>
      <c r="C217" s="30" t="s">
        <v>2523</v>
      </c>
      <c r="D217" s="30" t="s">
        <v>2524</v>
      </c>
      <c r="E217" s="30" t="s">
        <v>2525</v>
      </c>
      <c r="F217" s="34">
        <v>40315</v>
      </c>
      <c r="G217" s="35">
        <v>40375</v>
      </c>
      <c r="H217" s="36"/>
      <c r="I217" s="25"/>
      <c r="J217" s="25"/>
      <c r="K217" s="57"/>
      <c r="L217" s="57"/>
      <c r="M217" s="25"/>
      <c r="N217" s="42"/>
      <c r="O217" s="30" t="s">
        <v>51</v>
      </c>
      <c r="P217" s="30"/>
      <c r="Q217" s="30"/>
      <c r="R217" s="30"/>
      <c r="S217" s="30"/>
      <c r="T217" s="30"/>
      <c r="U217" s="75" t="s">
        <v>2755</v>
      </c>
      <c r="V217" s="63">
        <v>70000</v>
      </c>
      <c r="W217" s="30"/>
      <c r="X217" s="30"/>
      <c r="Y217" s="30" t="s">
        <v>3489</v>
      </c>
      <c r="Z217" s="30" t="s">
        <v>3490</v>
      </c>
      <c r="AA217" s="30" t="s">
        <v>2888</v>
      </c>
      <c r="AB217" s="30"/>
      <c r="AC217" s="30"/>
      <c r="AD217" s="72" t="s">
        <v>2888</v>
      </c>
      <c r="AE217" s="30"/>
      <c r="AF217" s="30"/>
      <c r="AG217" s="1" t="e">
        <f>#REF!</f>
        <v>#REF!</v>
      </c>
      <c r="AH217" s="2" t="e">
        <f>#REF!</f>
        <v>#REF!</v>
      </c>
      <c r="AI217" s="3" t="e">
        <f>#REF!</f>
        <v>#REF!</v>
      </c>
      <c r="AJ217" s="4" t="e">
        <f t="shared" si="3"/>
        <v>#REF!</v>
      </c>
      <c r="AK217" s="30"/>
      <c r="AL217" s="30"/>
      <c r="AM217" s="30"/>
      <c r="AN217" s="30"/>
      <c r="AO217" s="30"/>
      <c r="AP217" s="30"/>
      <c r="AQ217" s="30"/>
      <c r="AR217" s="30"/>
      <c r="AS217" s="30"/>
      <c r="AT217" s="30"/>
      <c r="AU217" s="30"/>
      <c r="AV217" s="30"/>
      <c r="AW217" s="30"/>
    </row>
    <row r="218" spans="1:49" ht="409.5">
      <c r="A218" s="21" t="s">
        <v>1208</v>
      </c>
      <c r="B218" s="30" t="s">
        <v>1180</v>
      </c>
      <c r="C218" s="30" t="s">
        <v>676</v>
      </c>
      <c r="D218" s="30" t="s">
        <v>1050</v>
      </c>
      <c r="E218" s="30" t="s">
        <v>678</v>
      </c>
      <c r="F218" s="34">
        <v>40040</v>
      </c>
      <c r="G218" s="35">
        <v>40404</v>
      </c>
      <c r="H218" s="47" t="s">
        <v>2765</v>
      </c>
      <c r="I218" s="26">
        <v>0</v>
      </c>
      <c r="J218" s="26">
        <v>0</v>
      </c>
      <c r="K218" s="58" t="s">
        <v>3348</v>
      </c>
      <c r="L218" s="58" t="s">
        <v>3332</v>
      </c>
      <c r="M218" s="26">
        <v>0</v>
      </c>
      <c r="N218" s="43" t="s">
        <v>3197</v>
      </c>
      <c r="O218" s="30" t="s">
        <v>51</v>
      </c>
      <c r="P218" s="30"/>
      <c r="Q218" s="30"/>
      <c r="R218" s="30"/>
      <c r="S218" s="30"/>
      <c r="T218" s="30"/>
      <c r="U218" s="75" t="s">
        <v>2745</v>
      </c>
      <c r="V218" s="63">
        <v>129440989.2</v>
      </c>
      <c r="W218" s="30"/>
      <c r="X218" s="30" t="s">
        <v>240</v>
      </c>
      <c r="Y218" s="30" t="s">
        <v>3447</v>
      </c>
      <c r="Z218" s="30" t="s">
        <v>3448</v>
      </c>
      <c r="AA218" s="69" t="s">
        <v>3554</v>
      </c>
      <c r="AB218" s="30"/>
      <c r="AC218" s="30"/>
      <c r="AD218" s="72" t="s">
        <v>2888</v>
      </c>
      <c r="AE218" s="30"/>
      <c r="AF218" s="30"/>
      <c r="AG218" s="1" t="e">
        <f>#REF!+#REF!</f>
        <v>#REF!</v>
      </c>
      <c r="AH218" s="2" t="e">
        <f>#REF!+#REF!</f>
        <v>#REF!</v>
      </c>
      <c r="AI218" s="3" t="e">
        <f>#REF!+#REF!</f>
        <v>#REF!</v>
      </c>
      <c r="AJ218" s="4" t="e">
        <f t="shared" si="3"/>
        <v>#REF!</v>
      </c>
      <c r="AK218" s="30"/>
      <c r="AL218" s="30"/>
      <c r="AM218" s="30"/>
      <c r="AN218" s="30"/>
      <c r="AO218" s="30"/>
      <c r="AP218" s="30"/>
      <c r="AQ218" s="30"/>
      <c r="AR218" s="30"/>
      <c r="AS218" s="30"/>
      <c r="AT218" s="30"/>
      <c r="AU218" s="30"/>
      <c r="AV218" s="30"/>
      <c r="AW218" s="30"/>
    </row>
    <row r="219" spans="1:49" ht="296.25" customHeight="1">
      <c r="A219" s="21" t="s">
        <v>996</v>
      </c>
      <c r="B219" s="30"/>
      <c r="C219" s="30" t="s">
        <v>997</v>
      </c>
      <c r="D219" s="30" t="s">
        <v>998</v>
      </c>
      <c r="E219" s="30" t="s">
        <v>999</v>
      </c>
      <c r="F219" s="34">
        <v>40055</v>
      </c>
      <c r="G219" s="35">
        <v>40419</v>
      </c>
      <c r="H219" s="36" t="e">
        <f>#REF!</f>
        <v>#REF!</v>
      </c>
      <c r="I219" s="25"/>
      <c r="J219" s="25"/>
      <c r="K219" s="57"/>
      <c r="L219" s="57"/>
      <c r="M219" s="25"/>
      <c r="N219" s="42"/>
      <c r="O219" s="30" t="s">
        <v>58</v>
      </c>
      <c r="P219" s="30"/>
      <c r="Q219" s="30"/>
      <c r="R219" s="30"/>
      <c r="S219" s="30"/>
      <c r="T219" s="30"/>
      <c r="U219" s="75" t="s">
        <v>2754</v>
      </c>
      <c r="V219" s="63">
        <v>2319200</v>
      </c>
      <c r="W219" s="30"/>
      <c r="X219" s="30"/>
      <c r="Y219" s="30" t="s">
        <v>3465</v>
      </c>
      <c r="Z219" s="30" t="s">
        <v>3466</v>
      </c>
      <c r="AA219" s="30" t="s">
        <v>2888</v>
      </c>
      <c r="AB219" s="30" t="s">
        <v>2916</v>
      </c>
      <c r="AC219" s="30" t="s">
        <v>2983</v>
      </c>
      <c r="AD219" s="72" t="s">
        <v>2888</v>
      </c>
      <c r="AE219" s="30"/>
      <c r="AF219" s="30"/>
      <c r="AG219" s="5" t="e">
        <f>#REF!+#REF!+#REF!+#REF!</f>
        <v>#REF!</v>
      </c>
      <c r="AH219" s="6" t="e">
        <f>#REF!+#REF!+#REF!+#REF!</f>
        <v>#REF!</v>
      </c>
      <c r="AI219" s="7" t="e">
        <f>#REF!+#REF!+#REF!+#REF!</f>
        <v>#REF!</v>
      </c>
      <c r="AJ219" s="4" t="e">
        <f t="shared" si="3"/>
        <v>#REF!</v>
      </c>
      <c r="AK219" s="30"/>
      <c r="AL219" s="30"/>
      <c r="AM219" s="30"/>
      <c r="AN219" s="30"/>
      <c r="AO219" s="30"/>
      <c r="AP219" s="30"/>
      <c r="AQ219" s="30"/>
      <c r="AR219" s="30"/>
      <c r="AS219" s="30"/>
      <c r="AT219" s="30"/>
      <c r="AU219" s="30"/>
      <c r="AV219" s="30"/>
      <c r="AW219" s="30"/>
    </row>
    <row r="220" spans="1:49" ht="126">
      <c r="A220" s="21" t="s">
        <v>1071</v>
      </c>
      <c r="B220" s="30"/>
      <c r="C220" s="30" t="s">
        <v>1075</v>
      </c>
      <c r="D220" s="30" t="s">
        <v>1076</v>
      </c>
      <c r="E220" s="30" t="s">
        <v>476</v>
      </c>
      <c r="F220" s="34">
        <v>39692</v>
      </c>
      <c r="G220" s="35">
        <v>40420</v>
      </c>
      <c r="H220" s="47" t="s">
        <v>477</v>
      </c>
      <c r="I220" s="26"/>
      <c r="J220" s="26"/>
      <c r="K220" s="58"/>
      <c r="L220" s="58"/>
      <c r="M220" s="25"/>
      <c r="N220" s="42"/>
      <c r="O220" s="30" t="s">
        <v>58</v>
      </c>
      <c r="P220" s="30"/>
      <c r="Q220" s="30"/>
      <c r="R220" s="30"/>
      <c r="S220" s="30"/>
      <c r="T220" s="30"/>
      <c r="U220" s="75" t="s">
        <v>2748</v>
      </c>
      <c r="V220" s="63">
        <v>3500505.55</v>
      </c>
      <c r="W220" s="30"/>
      <c r="X220" s="30" t="s">
        <v>1077</v>
      </c>
      <c r="Y220" s="30" t="s">
        <v>3455</v>
      </c>
      <c r="Z220" s="30" t="s">
        <v>3456</v>
      </c>
      <c r="AA220" s="30"/>
      <c r="AB220" s="30"/>
      <c r="AC220" s="30"/>
      <c r="AD220" s="72" t="s">
        <v>2888</v>
      </c>
      <c r="AE220" s="30"/>
      <c r="AF220" s="30"/>
      <c r="AG220" s="1" t="e">
        <f>#REF!+#REF!+#REF!+#REF!</f>
        <v>#REF!</v>
      </c>
      <c r="AH220" s="2" t="e">
        <f>#REF!+#REF!+#REF!+#REF!</f>
        <v>#REF!</v>
      </c>
      <c r="AI220" s="3" t="e">
        <f>#REF!+#REF!+#REF!+#REF!</f>
        <v>#REF!</v>
      </c>
      <c r="AJ220" s="4" t="e">
        <f t="shared" si="3"/>
        <v>#REF!</v>
      </c>
      <c r="AK220" s="30"/>
      <c r="AL220" s="30"/>
      <c r="AM220" s="30"/>
      <c r="AN220" s="30"/>
      <c r="AO220" s="30"/>
      <c r="AP220" s="30"/>
      <c r="AQ220" s="30"/>
      <c r="AR220" s="30"/>
      <c r="AS220" s="30"/>
      <c r="AT220" s="30"/>
      <c r="AU220" s="30"/>
      <c r="AV220" s="30"/>
      <c r="AW220" s="30"/>
    </row>
    <row r="221" spans="1:49" ht="141.75">
      <c r="A221" s="21" t="s">
        <v>2163</v>
      </c>
      <c r="B221" s="30"/>
      <c r="C221" s="30" t="s">
        <v>2164</v>
      </c>
      <c r="D221" s="30" t="s">
        <v>2165</v>
      </c>
      <c r="E221" s="30" t="s">
        <v>2166</v>
      </c>
      <c r="F221" s="34">
        <v>40026</v>
      </c>
      <c r="G221" s="35">
        <v>40431</v>
      </c>
      <c r="H221" s="36"/>
      <c r="I221" s="25"/>
      <c r="J221" s="25"/>
      <c r="K221" s="57"/>
      <c r="L221" s="57"/>
      <c r="M221" s="25"/>
      <c r="N221" s="38"/>
      <c r="O221" s="30" t="s">
        <v>58</v>
      </c>
      <c r="P221" s="30"/>
      <c r="Q221" s="30"/>
      <c r="R221" s="30"/>
      <c r="S221" s="30"/>
      <c r="T221" s="30"/>
      <c r="U221" s="75" t="s">
        <v>3016</v>
      </c>
      <c r="V221" s="63">
        <v>0</v>
      </c>
      <c r="W221" s="30"/>
      <c r="X221" s="30"/>
      <c r="Y221" s="30" t="s">
        <v>3506</v>
      </c>
      <c r="Z221" s="30" t="s">
        <v>3507</v>
      </c>
      <c r="AA221" s="30"/>
      <c r="AB221" s="30"/>
      <c r="AC221" s="30"/>
      <c r="AD221" s="72" t="s">
        <v>2888</v>
      </c>
      <c r="AE221" s="30"/>
      <c r="AF221" s="30"/>
      <c r="AG221" s="1"/>
      <c r="AH221" s="2"/>
      <c r="AI221" s="3"/>
      <c r="AJ221" s="4">
        <f t="shared" si="3"/>
        <v>0</v>
      </c>
      <c r="AK221" s="30"/>
      <c r="AL221" s="30"/>
      <c r="AM221" s="30"/>
      <c r="AN221" s="30"/>
      <c r="AO221" s="30"/>
      <c r="AP221" s="30"/>
      <c r="AQ221" s="30"/>
      <c r="AR221" s="30"/>
      <c r="AS221" s="30"/>
      <c r="AT221" s="30"/>
      <c r="AU221" s="30"/>
      <c r="AV221" s="30"/>
      <c r="AW221" s="30"/>
    </row>
    <row r="222" spans="1:49" ht="141.75">
      <c r="A222" s="21" t="s">
        <v>1199</v>
      </c>
      <c r="B222" s="30" t="s">
        <v>1191</v>
      </c>
      <c r="C222" s="30" t="s">
        <v>1200</v>
      </c>
      <c r="D222" s="30" t="s">
        <v>1201</v>
      </c>
      <c r="E222" s="30" t="s">
        <v>1202</v>
      </c>
      <c r="F222" s="34">
        <v>39800</v>
      </c>
      <c r="G222" s="35">
        <v>40512</v>
      </c>
      <c r="H222" s="47" t="s">
        <v>2858</v>
      </c>
      <c r="I222" s="26">
        <v>0</v>
      </c>
      <c r="J222" s="26">
        <v>0</v>
      </c>
      <c r="K222" s="58" t="s">
        <v>3348</v>
      </c>
      <c r="L222" s="58" t="s">
        <v>3332</v>
      </c>
      <c r="M222" s="26">
        <v>0</v>
      </c>
      <c r="N222" s="37" t="s">
        <v>3312</v>
      </c>
      <c r="O222" s="30" t="s">
        <v>207</v>
      </c>
      <c r="P222" s="30"/>
      <c r="Q222" s="30"/>
      <c r="R222" s="30"/>
      <c r="S222" s="30"/>
      <c r="T222" s="30"/>
      <c r="U222" s="75" t="s">
        <v>2751</v>
      </c>
      <c r="V222" s="63">
        <v>2453409.7799999998</v>
      </c>
      <c r="W222" s="30"/>
      <c r="X222" s="30" t="s">
        <v>1203</v>
      </c>
      <c r="Y222" s="30" t="s">
        <v>3459</v>
      </c>
      <c r="Z222" s="30" t="s">
        <v>3460</v>
      </c>
      <c r="AA222" s="30" t="s">
        <v>2886</v>
      </c>
      <c r="AB222" s="30" t="s">
        <v>2968</v>
      </c>
      <c r="AC222" s="30"/>
      <c r="AD222" s="72" t="s">
        <v>2888</v>
      </c>
      <c r="AE222" s="30"/>
      <c r="AF222" s="30"/>
      <c r="AG222" s="1" t="e">
        <f>#REF!+#REF!+#REF!</f>
        <v>#REF!</v>
      </c>
      <c r="AH222" s="2" t="e">
        <f>#REF!+#REF!+#REF!</f>
        <v>#REF!</v>
      </c>
      <c r="AI222" s="3" t="e">
        <f>#REF!+#REF!+#REF!</f>
        <v>#REF!</v>
      </c>
      <c r="AJ222" s="4" t="e">
        <f t="shared" si="3"/>
        <v>#REF!</v>
      </c>
      <c r="AK222" s="30"/>
      <c r="AL222" s="30"/>
      <c r="AM222" s="30"/>
      <c r="AN222" s="30"/>
      <c r="AO222" s="30"/>
      <c r="AP222" s="30"/>
      <c r="AQ222" s="30"/>
      <c r="AR222" s="30"/>
      <c r="AS222" s="30"/>
      <c r="AT222" s="30"/>
      <c r="AU222" s="30"/>
      <c r="AV222" s="30"/>
      <c r="AW222" s="30"/>
    </row>
    <row r="223" spans="1:49" ht="173.25">
      <c r="A223" s="21" t="s">
        <v>2317</v>
      </c>
      <c r="B223" s="30" t="s">
        <v>2318</v>
      </c>
      <c r="C223" s="30" t="s">
        <v>2319</v>
      </c>
      <c r="D223" s="30" t="s">
        <v>2320</v>
      </c>
      <c r="E223" s="30" t="s">
        <v>2321</v>
      </c>
      <c r="F223" s="34">
        <v>40513</v>
      </c>
      <c r="G223" s="35">
        <v>40513</v>
      </c>
      <c r="H223" s="36"/>
      <c r="I223" s="25"/>
      <c r="J223" s="25"/>
      <c r="K223" s="57"/>
      <c r="L223" s="57"/>
      <c r="M223" s="25"/>
      <c r="N223" s="42"/>
      <c r="O223" s="30" t="s">
        <v>58</v>
      </c>
      <c r="P223" s="30"/>
      <c r="Q223" s="30"/>
      <c r="R223" s="30"/>
      <c r="S223" s="30"/>
      <c r="T223" s="30"/>
      <c r="U223" s="75" t="s">
        <v>3016</v>
      </c>
      <c r="V223" s="63">
        <v>0</v>
      </c>
      <c r="W223" s="30"/>
      <c r="X223" s="30"/>
      <c r="Y223" s="30" t="s">
        <v>3506</v>
      </c>
      <c r="Z223" s="30" t="s">
        <v>3507</v>
      </c>
      <c r="AA223" s="30"/>
      <c r="AB223" s="30"/>
      <c r="AC223" s="30"/>
      <c r="AD223" s="72" t="s">
        <v>2888</v>
      </c>
      <c r="AE223" s="30"/>
      <c r="AF223" s="30"/>
      <c r="AG223" s="1"/>
      <c r="AH223" s="2"/>
      <c r="AI223" s="3"/>
      <c r="AJ223" s="4">
        <f t="shared" si="3"/>
        <v>0</v>
      </c>
      <c r="AK223" s="30"/>
      <c r="AL223" s="30"/>
      <c r="AM223" s="30"/>
      <c r="AN223" s="30"/>
      <c r="AO223" s="30"/>
      <c r="AP223" s="30"/>
      <c r="AQ223" s="30"/>
      <c r="AR223" s="30"/>
      <c r="AS223" s="30"/>
      <c r="AT223" s="30"/>
      <c r="AU223" s="30"/>
      <c r="AV223" s="30"/>
      <c r="AW223" s="30"/>
    </row>
    <row r="224" spans="1:49" ht="157.5">
      <c r="A224" s="21" t="s">
        <v>2322</v>
      </c>
      <c r="B224" s="30" t="s">
        <v>2323</v>
      </c>
      <c r="C224" s="30" t="s">
        <v>2324</v>
      </c>
      <c r="D224" s="30" t="s">
        <v>2325</v>
      </c>
      <c r="E224" s="30" t="s">
        <v>2326</v>
      </c>
      <c r="F224" s="34">
        <v>39248</v>
      </c>
      <c r="G224" s="35">
        <v>40513</v>
      </c>
      <c r="H224" s="36"/>
      <c r="I224" s="25"/>
      <c r="J224" s="25"/>
      <c r="K224" s="57"/>
      <c r="L224" s="57"/>
      <c r="M224" s="25"/>
      <c r="N224" s="38"/>
      <c r="O224" s="30" t="s">
        <v>58</v>
      </c>
      <c r="P224" s="30"/>
      <c r="Q224" s="30"/>
      <c r="R224" s="30"/>
      <c r="S224" s="30"/>
      <c r="T224" s="30"/>
      <c r="U224" s="75" t="s">
        <v>3016</v>
      </c>
      <c r="V224" s="63">
        <v>0</v>
      </c>
      <c r="W224" s="30"/>
      <c r="X224" s="30"/>
      <c r="Y224" s="30" t="s">
        <v>3506</v>
      </c>
      <c r="Z224" s="30" t="s">
        <v>3507</v>
      </c>
      <c r="AA224" s="30"/>
      <c r="AB224" s="30"/>
      <c r="AC224" s="30"/>
      <c r="AD224" s="72" t="s">
        <v>2888</v>
      </c>
      <c r="AE224" s="30"/>
      <c r="AF224" s="30"/>
      <c r="AG224" s="1"/>
      <c r="AH224" s="2"/>
      <c r="AI224" s="3"/>
      <c r="AJ224" s="4">
        <f t="shared" si="3"/>
        <v>0</v>
      </c>
      <c r="AK224" s="30"/>
      <c r="AL224" s="30"/>
      <c r="AM224" s="30"/>
      <c r="AN224" s="30"/>
      <c r="AO224" s="30"/>
      <c r="AP224" s="30"/>
      <c r="AQ224" s="30"/>
      <c r="AR224" s="30"/>
      <c r="AS224" s="30"/>
      <c r="AT224" s="30"/>
      <c r="AU224" s="30"/>
      <c r="AV224" s="30"/>
      <c r="AW224" s="30"/>
    </row>
    <row r="225" spans="1:49" ht="141.75">
      <c r="A225" s="21" t="s">
        <v>2327</v>
      </c>
      <c r="B225" s="30" t="s">
        <v>2323</v>
      </c>
      <c r="C225" s="30" t="s">
        <v>2328</v>
      </c>
      <c r="D225" s="30" t="s">
        <v>2329</v>
      </c>
      <c r="E225" s="30" t="s">
        <v>2330</v>
      </c>
      <c r="F225" s="34">
        <v>39248</v>
      </c>
      <c r="G225" s="35">
        <v>40513</v>
      </c>
      <c r="H225" s="36"/>
      <c r="I225" s="25"/>
      <c r="J225" s="25"/>
      <c r="K225" s="57"/>
      <c r="L225" s="57"/>
      <c r="M225" s="25"/>
      <c r="N225" s="42"/>
      <c r="O225" s="30" t="s">
        <v>58</v>
      </c>
      <c r="P225" s="30"/>
      <c r="Q225" s="30"/>
      <c r="R225" s="30"/>
      <c r="S225" s="30"/>
      <c r="T225" s="30"/>
      <c r="U225" s="75" t="s">
        <v>3016</v>
      </c>
      <c r="V225" s="63">
        <v>0</v>
      </c>
      <c r="W225" s="30"/>
      <c r="X225" s="30"/>
      <c r="Y225" s="30" t="s">
        <v>3506</v>
      </c>
      <c r="Z225" s="30" t="s">
        <v>3507</v>
      </c>
      <c r="AA225" s="30"/>
      <c r="AB225" s="30"/>
      <c r="AC225" s="30"/>
      <c r="AD225" s="72" t="s">
        <v>2888</v>
      </c>
      <c r="AE225" s="30"/>
      <c r="AF225" s="30"/>
      <c r="AG225" s="1"/>
      <c r="AH225" s="2"/>
      <c r="AI225" s="3"/>
      <c r="AJ225" s="4">
        <f t="shared" si="3"/>
        <v>0</v>
      </c>
      <c r="AK225" s="30"/>
      <c r="AL225" s="30"/>
      <c r="AM225" s="30"/>
      <c r="AN225" s="30"/>
      <c r="AO225" s="30"/>
      <c r="AP225" s="30"/>
      <c r="AQ225" s="30"/>
      <c r="AR225" s="30"/>
      <c r="AS225" s="30"/>
      <c r="AT225" s="30"/>
      <c r="AU225" s="30"/>
      <c r="AV225" s="30"/>
      <c r="AW225" s="30"/>
    </row>
    <row r="226" spans="1:49" ht="141.75">
      <c r="A226" s="21" t="s">
        <v>1264</v>
      </c>
      <c r="B226" s="30" t="s">
        <v>1265</v>
      </c>
      <c r="C226" s="30" t="s">
        <v>1266</v>
      </c>
      <c r="D226" s="30" t="s">
        <v>1267</v>
      </c>
      <c r="E226" s="30" t="s">
        <v>1268</v>
      </c>
      <c r="F226" s="34">
        <v>40169</v>
      </c>
      <c r="G226" s="35">
        <v>40533</v>
      </c>
      <c r="H226" s="36"/>
      <c r="I226" s="25"/>
      <c r="J226" s="25"/>
      <c r="K226" s="57"/>
      <c r="L226" s="57"/>
      <c r="M226" s="25"/>
      <c r="N226" s="42"/>
      <c r="O226" s="30" t="s">
        <v>58</v>
      </c>
      <c r="P226" s="30"/>
      <c r="Q226" s="30"/>
      <c r="R226" s="30"/>
      <c r="S226" s="30"/>
      <c r="T226" s="30"/>
      <c r="U226" s="75" t="s">
        <v>2752</v>
      </c>
      <c r="V226" s="63">
        <v>0</v>
      </c>
      <c r="W226" s="30"/>
      <c r="X226" s="30"/>
      <c r="Y226" s="30" t="s">
        <v>3455</v>
      </c>
      <c r="Z226" s="30" t="s">
        <v>3456</v>
      </c>
      <c r="AA226" s="30"/>
      <c r="AB226" s="30"/>
      <c r="AC226" s="30"/>
      <c r="AD226" s="72" t="s">
        <v>2888</v>
      </c>
      <c r="AE226" s="30"/>
      <c r="AF226" s="30"/>
      <c r="AG226" s="1"/>
      <c r="AH226" s="2"/>
      <c r="AI226" s="3"/>
      <c r="AJ226" s="4">
        <f t="shared" si="3"/>
        <v>0</v>
      </c>
      <c r="AK226" s="30"/>
      <c r="AL226" s="30"/>
      <c r="AM226" s="30"/>
      <c r="AN226" s="30"/>
      <c r="AO226" s="30"/>
      <c r="AP226" s="30"/>
      <c r="AQ226" s="30"/>
      <c r="AR226" s="30"/>
      <c r="AS226" s="30"/>
      <c r="AT226" s="30"/>
      <c r="AU226" s="30"/>
      <c r="AV226" s="30"/>
      <c r="AW226" s="30"/>
    </row>
    <row r="227" spans="1:49" ht="110.25">
      <c r="A227" s="21" t="s">
        <v>1269</v>
      </c>
      <c r="B227" s="30" t="s">
        <v>1265</v>
      </c>
      <c r="C227" s="30" t="s">
        <v>1270</v>
      </c>
      <c r="D227" s="30" t="s">
        <v>1271</v>
      </c>
      <c r="E227" s="30" t="s">
        <v>1272</v>
      </c>
      <c r="F227" s="34">
        <v>40169</v>
      </c>
      <c r="G227" s="35">
        <v>40533</v>
      </c>
      <c r="H227" s="36"/>
      <c r="I227" s="25"/>
      <c r="J227" s="25"/>
      <c r="K227" s="57"/>
      <c r="L227" s="57"/>
      <c r="M227" s="25"/>
      <c r="N227" s="42"/>
      <c r="O227" s="30" t="s">
        <v>58</v>
      </c>
      <c r="P227" s="30"/>
      <c r="Q227" s="30"/>
      <c r="R227" s="30"/>
      <c r="S227" s="30"/>
      <c r="T227" s="30"/>
      <c r="U227" s="75" t="s">
        <v>2752</v>
      </c>
      <c r="V227" s="63">
        <v>0</v>
      </c>
      <c r="W227" s="30"/>
      <c r="X227" s="30"/>
      <c r="Y227" s="30" t="s">
        <v>3455</v>
      </c>
      <c r="Z227" s="30" t="s">
        <v>3456</v>
      </c>
      <c r="AA227" s="30"/>
      <c r="AB227" s="30"/>
      <c r="AC227" s="30"/>
      <c r="AD227" s="72" t="s">
        <v>2888</v>
      </c>
      <c r="AE227" s="30"/>
      <c r="AF227" s="30"/>
      <c r="AG227" s="1"/>
      <c r="AH227" s="2"/>
      <c r="AI227" s="3"/>
      <c r="AJ227" s="4">
        <f t="shared" si="3"/>
        <v>0</v>
      </c>
      <c r="AK227" s="30"/>
      <c r="AL227" s="30"/>
      <c r="AM227" s="30"/>
      <c r="AN227" s="30"/>
      <c r="AO227" s="30"/>
      <c r="AP227" s="30"/>
      <c r="AQ227" s="30"/>
      <c r="AR227" s="30"/>
      <c r="AS227" s="30"/>
      <c r="AT227" s="30"/>
      <c r="AU227" s="30"/>
      <c r="AV227" s="30"/>
      <c r="AW227" s="30"/>
    </row>
    <row r="228" spans="1:49" ht="409.5">
      <c r="A228" s="21" t="s">
        <v>612</v>
      </c>
      <c r="B228" s="30"/>
      <c r="C228" s="30" t="s">
        <v>613</v>
      </c>
      <c r="D228" s="30" t="s">
        <v>614</v>
      </c>
      <c r="E228" s="30" t="s">
        <v>615</v>
      </c>
      <c r="F228" s="34">
        <v>39496</v>
      </c>
      <c r="G228" s="35">
        <v>40543</v>
      </c>
      <c r="H228" s="36" t="e">
        <f>#REF!</f>
        <v>#REF!</v>
      </c>
      <c r="I228" s="25">
        <v>0</v>
      </c>
      <c r="J228" s="25" t="s">
        <v>3383</v>
      </c>
      <c r="K228" s="57" t="s">
        <v>3348</v>
      </c>
      <c r="L228" s="57" t="s">
        <v>3331</v>
      </c>
      <c r="M228" s="25">
        <v>0</v>
      </c>
      <c r="N228" s="37" t="s">
        <v>3309</v>
      </c>
      <c r="O228" s="30" t="s">
        <v>58</v>
      </c>
      <c r="P228" s="30"/>
      <c r="Q228" s="30"/>
      <c r="R228" s="30"/>
      <c r="S228" s="30"/>
      <c r="T228" s="30"/>
      <c r="U228" s="75" t="s">
        <v>2757</v>
      </c>
      <c r="V228" s="63">
        <v>20962466.699999999</v>
      </c>
      <c r="W228" s="30"/>
      <c r="X228" s="30" t="s">
        <v>616</v>
      </c>
      <c r="Y228" s="30" t="s">
        <v>3443</v>
      </c>
      <c r="Z228" s="30" t="s">
        <v>3446</v>
      </c>
      <c r="AA228" s="69" t="s">
        <v>3514</v>
      </c>
      <c r="AB228" s="69" t="s">
        <v>3529</v>
      </c>
      <c r="AC228" s="69" t="s">
        <v>3530</v>
      </c>
      <c r="AD228" s="72" t="s">
        <v>2888</v>
      </c>
      <c r="AE228" s="30"/>
      <c r="AF228" s="30"/>
      <c r="AG228" s="1" t="e">
        <f>#REF!+#REF!+#REF!+#REF!+#REF!+#REF!+#REF!+#REF!+#REF!+#REF!+#REF!+#REF!+#REF!+#REF!+#REF!+#REF!+#REF!+#REF!+#REF!+#REF!</f>
        <v>#REF!</v>
      </c>
      <c r="AH228" s="2" t="e">
        <f>#REF!+#REF!+#REF!+#REF!+#REF!+#REF!+#REF!+#REF!+#REF!+#REF!+#REF!+#REF!+#REF!+#REF!+#REF!+#REF!+#REF!+#REF!+#REF!+#REF!</f>
        <v>#REF!</v>
      </c>
      <c r="AI228" s="3" t="e">
        <f>#REF!+#REF!+#REF!+#REF!+#REF!+#REF!+#REF!+#REF!+#REF!+#REF!+#REF!+#REF!+#REF!+#REF!+#REF!+#REF!+#REF!+#REF!+#REF!+#REF!</f>
        <v>#REF!</v>
      </c>
      <c r="AJ228" s="4" t="e">
        <f t="shared" si="3"/>
        <v>#REF!</v>
      </c>
      <c r="AK228" s="30"/>
      <c r="AL228" s="30"/>
      <c r="AM228" s="30"/>
      <c r="AN228" s="30"/>
      <c r="AO228" s="30"/>
      <c r="AP228" s="30"/>
      <c r="AQ228" s="30"/>
      <c r="AR228" s="30"/>
      <c r="AS228" s="30"/>
      <c r="AT228" s="30"/>
      <c r="AU228" s="30"/>
      <c r="AV228" s="30"/>
      <c r="AW228" s="30"/>
    </row>
    <row r="229" spans="1:49" ht="126">
      <c r="A229" s="21" t="s">
        <v>612</v>
      </c>
      <c r="B229" s="30"/>
      <c r="C229" s="30" t="s">
        <v>613</v>
      </c>
      <c r="D229" s="30" t="s">
        <v>614</v>
      </c>
      <c r="E229" s="30" t="s">
        <v>615</v>
      </c>
      <c r="F229" s="34">
        <v>39496</v>
      </c>
      <c r="G229" s="35">
        <v>40543</v>
      </c>
      <c r="H229" s="36" t="e">
        <f>#REF!</f>
        <v>#REF!</v>
      </c>
      <c r="I229" s="25"/>
      <c r="J229" s="25"/>
      <c r="K229" s="57"/>
      <c r="L229" s="57"/>
      <c r="M229" s="25"/>
      <c r="N229" s="42"/>
      <c r="O229" s="30" t="s">
        <v>58</v>
      </c>
      <c r="P229" s="30"/>
      <c r="Q229" s="30"/>
      <c r="R229" s="30"/>
      <c r="S229" s="30"/>
      <c r="T229" s="30"/>
      <c r="U229" s="75" t="s">
        <v>2757</v>
      </c>
      <c r="V229" s="63">
        <v>20962466.699999999</v>
      </c>
      <c r="W229" s="30"/>
      <c r="X229" s="30" t="s">
        <v>616</v>
      </c>
      <c r="Y229" s="30"/>
      <c r="Z229" s="30"/>
      <c r="AA229" s="30"/>
      <c r="AB229" s="30"/>
      <c r="AC229" s="30"/>
      <c r="AD229" s="72" t="s">
        <v>2888</v>
      </c>
      <c r="AE229" s="30"/>
      <c r="AF229" s="30"/>
      <c r="AG229" s="1"/>
      <c r="AH229" s="2"/>
      <c r="AI229" s="3"/>
      <c r="AJ229" s="4">
        <f t="shared" si="3"/>
        <v>0</v>
      </c>
      <c r="AK229" s="30"/>
      <c r="AL229" s="30"/>
      <c r="AM229" s="30"/>
      <c r="AN229" s="30"/>
      <c r="AO229" s="30"/>
      <c r="AP229" s="30"/>
      <c r="AQ229" s="30"/>
      <c r="AR229" s="30"/>
      <c r="AS229" s="30"/>
      <c r="AT229" s="30"/>
      <c r="AU229" s="30"/>
      <c r="AV229" s="30"/>
      <c r="AW229" s="30"/>
    </row>
    <row r="230" spans="1:49" ht="141.75">
      <c r="A230" s="21" t="s">
        <v>770</v>
      </c>
      <c r="B230" s="30" t="s">
        <v>771</v>
      </c>
      <c r="C230" s="30" t="s">
        <v>772</v>
      </c>
      <c r="D230" s="30" t="s">
        <v>773</v>
      </c>
      <c r="E230" s="30" t="s">
        <v>548</v>
      </c>
      <c r="F230" s="34">
        <v>39600</v>
      </c>
      <c r="G230" s="35">
        <v>40543</v>
      </c>
      <c r="H230" s="36" t="e">
        <f>#REF!</f>
        <v>#REF!</v>
      </c>
      <c r="I230" s="25"/>
      <c r="J230" s="25"/>
      <c r="K230" s="57"/>
      <c r="L230" s="57"/>
      <c r="M230" s="25"/>
      <c r="N230" s="37" t="s">
        <v>3127</v>
      </c>
      <c r="O230" s="30" t="s">
        <v>207</v>
      </c>
      <c r="P230" s="30"/>
      <c r="Q230" s="30"/>
      <c r="R230" s="30"/>
      <c r="S230" s="30"/>
      <c r="T230" s="30"/>
      <c r="U230" s="75" t="s">
        <v>2754</v>
      </c>
      <c r="V230" s="63">
        <v>201725938</v>
      </c>
      <c r="W230" s="30"/>
      <c r="X230" s="30"/>
      <c r="Y230" s="30" t="s">
        <v>3465</v>
      </c>
      <c r="Z230" s="30" t="s">
        <v>3466</v>
      </c>
      <c r="AA230" s="30" t="s">
        <v>2886</v>
      </c>
      <c r="AB230" s="30" t="s">
        <v>2916</v>
      </c>
      <c r="AC230" s="30"/>
      <c r="AD230" s="72" t="s">
        <v>2888</v>
      </c>
      <c r="AE230" s="30"/>
      <c r="AF230" s="30"/>
      <c r="AG230" s="1" t="e">
        <f>#REF!+#REF!</f>
        <v>#REF!</v>
      </c>
      <c r="AH230" s="2" t="e">
        <f>#REF!+#REF!</f>
        <v>#REF!</v>
      </c>
      <c r="AI230" s="3" t="e">
        <f>#REF!+#REF!</f>
        <v>#REF!</v>
      </c>
      <c r="AJ230" s="4" t="e">
        <f t="shared" si="3"/>
        <v>#REF!</v>
      </c>
      <c r="AK230" s="30"/>
      <c r="AL230" s="30"/>
      <c r="AM230" s="30"/>
      <c r="AN230" s="30"/>
      <c r="AO230" s="30"/>
      <c r="AP230" s="30"/>
      <c r="AQ230" s="30"/>
      <c r="AR230" s="30"/>
      <c r="AS230" s="30"/>
      <c r="AT230" s="30"/>
      <c r="AU230" s="30"/>
      <c r="AV230" s="30"/>
      <c r="AW230" s="30"/>
    </row>
    <row r="231" spans="1:49" ht="78.75">
      <c r="A231" s="21" t="s">
        <v>1044</v>
      </c>
      <c r="B231" s="30"/>
      <c r="C231" s="30" t="s">
        <v>1045</v>
      </c>
      <c r="D231" s="30" t="s">
        <v>1046</v>
      </c>
      <c r="E231" s="30" t="s">
        <v>1047</v>
      </c>
      <c r="F231" s="34">
        <v>39664</v>
      </c>
      <c r="G231" s="35">
        <v>40543</v>
      </c>
      <c r="H231" s="36"/>
      <c r="I231" s="25"/>
      <c r="J231" s="25"/>
      <c r="K231" s="57"/>
      <c r="L231" s="57"/>
      <c r="M231" s="25"/>
      <c r="N231" s="38"/>
      <c r="O231" s="30" t="s">
        <v>207</v>
      </c>
      <c r="P231" s="30"/>
      <c r="Q231" s="30"/>
      <c r="R231" s="30"/>
      <c r="S231" s="30"/>
      <c r="T231" s="30"/>
      <c r="U231" s="75" t="s">
        <v>2742</v>
      </c>
      <c r="V231" s="63">
        <v>8087455</v>
      </c>
      <c r="W231" s="30"/>
      <c r="X231" s="30" t="s">
        <v>1048</v>
      </c>
      <c r="Y231" s="30" t="s">
        <v>3441</v>
      </c>
      <c r="Z231" s="30" t="s">
        <v>3442</v>
      </c>
      <c r="AA231" s="30" t="s">
        <v>2886</v>
      </c>
      <c r="AB231" s="30"/>
      <c r="AC231" s="30"/>
      <c r="AD231" s="72" t="s">
        <v>2888</v>
      </c>
      <c r="AE231" s="30"/>
      <c r="AF231" s="30"/>
      <c r="AG231" s="1" t="e">
        <f>#REF!</f>
        <v>#REF!</v>
      </c>
      <c r="AH231" s="2" t="e">
        <f>#REF!</f>
        <v>#REF!</v>
      </c>
      <c r="AI231" s="3" t="e">
        <f>#REF!</f>
        <v>#REF!</v>
      </c>
      <c r="AJ231" s="4" t="e">
        <f t="shared" si="3"/>
        <v>#REF!</v>
      </c>
      <c r="AK231" s="30"/>
      <c r="AL231" s="30"/>
      <c r="AM231" s="30"/>
      <c r="AN231" s="30"/>
      <c r="AO231" s="30"/>
      <c r="AP231" s="30"/>
      <c r="AQ231" s="30"/>
      <c r="AR231" s="30"/>
      <c r="AS231" s="30"/>
      <c r="AT231" s="30"/>
      <c r="AU231" s="30"/>
      <c r="AV231" s="30"/>
      <c r="AW231" s="30"/>
    </row>
    <row r="232" spans="1:49" ht="126">
      <c r="A232" s="21" t="s">
        <v>1236</v>
      </c>
      <c r="B232" s="30" t="s">
        <v>1237</v>
      </c>
      <c r="C232" s="30" t="s">
        <v>1238</v>
      </c>
      <c r="D232" s="30" t="s">
        <v>1239</v>
      </c>
      <c r="E232" s="30" t="s">
        <v>1240</v>
      </c>
      <c r="F232" s="34">
        <v>40162</v>
      </c>
      <c r="G232" s="35">
        <v>40543</v>
      </c>
      <c r="H232" s="47" t="s">
        <v>2777</v>
      </c>
      <c r="I232" s="26" t="s">
        <v>3341</v>
      </c>
      <c r="J232" s="26" t="s">
        <v>3334</v>
      </c>
      <c r="K232" s="58" t="s">
        <v>3348</v>
      </c>
      <c r="L232" s="58" t="s">
        <v>3331</v>
      </c>
      <c r="M232" s="26" t="s">
        <v>3355</v>
      </c>
      <c r="N232" s="42"/>
      <c r="O232" s="30" t="s">
        <v>51</v>
      </c>
      <c r="P232" s="30"/>
      <c r="Q232" s="30"/>
      <c r="R232" s="30"/>
      <c r="S232" s="30"/>
      <c r="T232" s="30"/>
      <c r="U232" s="75" t="s">
        <v>2744</v>
      </c>
      <c r="V232" s="63">
        <v>1607675</v>
      </c>
      <c r="W232" s="30"/>
      <c r="X232" s="30"/>
      <c r="Y232" s="30" t="s">
        <v>3461</v>
      </c>
      <c r="Z232" s="30" t="s">
        <v>3462</v>
      </c>
      <c r="AA232" s="30" t="s">
        <v>2886</v>
      </c>
      <c r="AB232" s="30" t="s">
        <v>2921</v>
      </c>
      <c r="AC232" s="30"/>
      <c r="AD232" s="72" t="s">
        <v>2888</v>
      </c>
      <c r="AE232" s="30"/>
      <c r="AF232" s="30"/>
      <c r="AG232" s="1" t="e">
        <f>#REF!+#REF!</f>
        <v>#REF!</v>
      </c>
      <c r="AH232" s="2" t="e">
        <f>#REF!+#REF!</f>
        <v>#REF!</v>
      </c>
      <c r="AI232" s="3" t="e">
        <f>#REF!+#REF!</f>
        <v>#REF!</v>
      </c>
      <c r="AJ232" s="4" t="e">
        <f t="shared" si="3"/>
        <v>#REF!</v>
      </c>
      <c r="AK232" s="30"/>
      <c r="AL232" s="30"/>
      <c r="AM232" s="30"/>
      <c r="AN232" s="30"/>
      <c r="AO232" s="30"/>
      <c r="AP232" s="30"/>
      <c r="AQ232" s="30"/>
      <c r="AR232" s="30"/>
      <c r="AS232" s="30"/>
      <c r="AT232" s="30"/>
      <c r="AU232" s="30"/>
      <c r="AV232" s="30"/>
      <c r="AW232" s="30"/>
    </row>
    <row r="233" spans="1:49" ht="110.25">
      <c r="A233" s="21" t="s">
        <v>1256</v>
      </c>
      <c r="B233" s="30"/>
      <c r="C233" s="30" t="s">
        <v>1257</v>
      </c>
      <c r="D233" s="30" t="s">
        <v>1258</v>
      </c>
      <c r="E233" s="30" t="s">
        <v>1259</v>
      </c>
      <c r="F233" s="34">
        <v>40165</v>
      </c>
      <c r="G233" s="35">
        <v>40543</v>
      </c>
      <c r="H233" s="36"/>
      <c r="I233" s="25"/>
      <c r="J233" s="25"/>
      <c r="K233" s="57"/>
      <c r="L233" s="57"/>
      <c r="M233" s="25"/>
      <c r="N233" s="42"/>
      <c r="O233" s="30" t="s">
        <v>51</v>
      </c>
      <c r="P233" s="30"/>
      <c r="Q233" s="30"/>
      <c r="R233" s="30"/>
      <c r="S233" s="30"/>
      <c r="T233" s="30"/>
      <c r="U233" s="75" t="s">
        <v>2744</v>
      </c>
      <c r="V233" s="63">
        <v>0</v>
      </c>
      <c r="W233" s="30"/>
      <c r="X233" s="30"/>
      <c r="Y233" s="30" t="s">
        <v>3487</v>
      </c>
      <c r="Z233" s="30" t="s">
        <v>3488</v>
      </c>
      <c r="AA233" s="30"/>
      <c r="AB233" s="30"/>
      <c r="AC233" s="30"/>
      <c r="AD233" s="72" t="s">
        <v>2888</v>
      </c>
      <c r="AE233" s="30"/>
      <c r="AF233" s="30"/>
      <c r="AG233" s="1"/>
      <c r="AH233" s="2"/>
      <c r="AI233" s="3"/>
      <c r="AJ233" s="4">
        <f t="shared" si="3"/>
        <v>0</v>
      </c>
      <c r="AK233" s="30"/>
      <c r="AL233" s="30"/>
      <c r="AM233" s="30"/>
      <c r="AN233" s="30"/>
      <c r="AO233" s="30"/>
      <c r="AP233" s="30"/>
      <c r="AQ233" s="30"/>
      <c r="AR233" s="30"/>
      <c r="AS233" s="30"/>
      <c r="AT233" s="30"/>
      <c r="AU233" s="30"/>
      <c r="AV233" s="30"/>
      <c r="AW233" s="30"/>
    </row>
    <row r="234" spans="1:49" ht="126">
      <c r="A234" s="21" t="s">
        <v>1260</v>
      </c>
      <c r="B234" s="30"/>
      <c r="C234" s="30" t="s">
        <v>1261</v>
      </c>
      <c r="D234" s="30" t="s">
        <v>1262</v>
      </c>
      <c r="E234" s="30" t="s">
        <v>1263</v>
      </c>
      <c r="F234" s="34">
        <v>40071</v>
      </c>
      <c r="G234" s="35">
        <v>40543</v>
      </c>
      <c r="H234" s="36"/>
      <c r="I234" s="25"/>
      <c r="J234" s="25"/>
      <c r="K234" s="57"/>
      <c r="L234" s="57"/>
      <c r="M234" s="25"/>
      <c r="N234" s="42"/>
      <c r="O234" s="30" t="s">
        <v>51</v>
      </c>
      <c r="P234" s="30"/>
      <c r="Q234" s="30"/>
      <c r="R234" s="30"/>
      <c r="S234" s="30"/>
      <c r="T234" s="30"/>
      <c r="U234" s="75" t="s">
        <v>2752</v>
      </c>
      <c r="V234" s="63">
        <v>289681.40000000002</v>
      </c>
      <c r="W234" s="30"/>
      <c r="X234" s="30" t="s">
        <v>881</v>
      </c>
      <c r="Y234" s="30" t="s">
        <v>3455</v>
      </c>
      <c r="Z234" s="30" t="s">
        <v>3456</v>
      </c>
      <c r="AA234" s="30" t="s">
        <v>2886</v>
      </c>
      <c r="AB234" s="30" t="s">
        <v>2921</v>
      </c>
      <c r="AC234" s="30" t="s">
        <v>2993</v>
      </c>
      <c r="AD234" s="72" t="s">
        <v>2888</v>
      </c>
      <c r="AE234" s="30"/>
      <c r="AF234" s="30"/>
      <c r="AG234" s="1" t="e">
        <f>#REF!+#REF!+#REF!</f>
        <v>#REF!</v>
      </c>
      <c r="AH234" s="2" t="e">
        <f>#REF!+#REF!+#REF!</f>
        <v>#REF!</v>
      </c>
      <c r="AI234" s="3" t="e">
        <f>#REF!+#REF!+#REF!</f>
        <v>#REF!</v>
      </c>
      <c r="AJ234" s="4" t="e">
        <f t="shared" si="3"/>
        <v>#REF!</v>
      </c>
      <c r="AK234" s="30"/>
      <c r="AL234" s="30"/>
      <c r="AM234" s="30"/>
      <c r="AN234" s="30"/>
      <c r="AO234" s="30"/>
      <c r="AP234" s="30"/>
      <c r="AQ234" s="30"/>
      <c r="AR234" s="30"/>
      <c r="AS234" s="30"/>
      <c r="AT234" s="30"/>
      <c r="AU234" s="30"/>
      <c r="AV234" s="30"/>
      <c r="AW234" s="30"/>
    </row>
    <row r="235" spans="1:49" ht="110.25">
      <c r="A235" s="21" t="s">
        <v>1416</v>
      </c>
      <c r="B235" s="30"/>
      <c r="C235" s="30" t="s">
        <v>1417</v>
      </c>
      <c r="D235" s="30" t="s">
        <v>1418</v>
      </c>
      <c r="E235" s="30" t="s">
        <v>1419</v>
      </c>
      <c r="F235" s="34">
        <v>40391</v>
      </c>
      <c r="G235" s="35">
        <v>40543</v>
      </c>
      <c r="H235" s="36"/>
      <c r="I235" s="25"/>
      <c r="J235" s="25"/>
      <c r="K235" s="57"/>
      <c r="L235" s="57"/>
      <c r="M235" s="25"/>
      <c r="N235" s="42"/>
      <c r="O235" s="30" t="s">
        <v>51</v>
      </c>
      <c r="P235" s="30"/>
      <c r="Q235" s="30"/>
      <c r="R235" s="30"/>
      <c r="S235" s="30"/>
      <c r="T235" s="30"/>
      <c r="U235" s="75" t="s">
        <v>2755</v>
      </c>
      <c r="V235" s="63">
        <v>80000</v>
      </c>
      <c r="W235" s="30"/>
      <c r="X235" s="30" t="s">
        <v>1420</v>
      </c>
      <c r="Y235" s="30" t="s">
        <v>3489</v>
      </c>
      <c r="Z235" s="30" t="s">
        <v>3490</v>
      </c>
      <c r="AA235" s="30" t="s">
        <v>2888</v>
      </c>
      <c r="AB235" s="30"/>
      <c r="AC235" s="30"/>
      <c r="AD235" s="72" t="s">
        <v>2888</v>
      </c>
      <c r="AE235" s="30"/>
      <c r="AF235" s="30"/>
      <c r="AG235" s="1" t="e">
        <f>#REF!</f>
        <v>#REF!</v>
      </c>
      <c r="AH235" s="2" t="e">
        <f>#REF!</f>
        <v>#REF!</v>
      </c>
      <c r="AI235" s="3" t="e">
        <f>#REF!</f>
        <v>#REF!</v>
      </c>
      <c r="AJ235" s="4" t="e">
        <f t="shared" si="3"/>
        <v>#REF!</v>
      </c>
      <c r="AK235" s="30"/>
      <c r="AL235" s="30"/>
      <c r="AM235" s="30"/>
      <c r="AN235" s="30"/>
      <c r="AO235" s="30"/>
      <c r="AP235" s="30"/>
      <c r="AQ235" s="30"/>
      <c r="AR235" s="30"/>
      <c r="AS235" s="30"/>
      <c r="AT235" s="30"/>
      <c r="AU235" s="30"/>
      <c r="AV235" s="30"/>
      <c r="AW235" s="30"/>
    </row>
    <row r="236" spans="1:49" ht="297" customHeight="1">
      <c r="A236" s="21" t="s">
        <v>2526</v>
      </c>
      <c r="B236" s="30"/>
      <c r="C236" s="30" t="s">
        <v>2527</v>
      </c>
      <c r="D236" s="30" t="s">
        <v>2528</v>
      </c>
      <c r="E236" s="30" t="s">
        <v>2529</v>
      </c>
      <c r="F236" s="34">
        <v>40391</v>
      </c>
      <c r="G236" s="35">
        <v>40543</v>
      </c>
      <c r="H236" s="36"/>
      <c r="I236" s="25"/>
      <c r="J236" s="25"/>
      <c r="K236" s="57"/>
      <c r="L236" s="57"/>
      <c r="M236" s="25"/>
      <c r="N236" s="42"/>
      <c r="O236" s="30" t="s">
        <v>51</v>
      </c>
      <c r="P236" s="30"/>
      <c r="Q236" s="30"/>
      <c r="R236" s="30"/>
      <c r="S236" s="30"/>
      <c r="T236" s="30"/>
      <c r="U236" s="75" t="s">
        <v>2755</v>
      </c>
      <c r="V236" s="63">
        <v>638950</v>
      </c>
      <c r="W236" s="30"/>
      <c r="X236" s="30" t="s">
        <v>2530</v>
      </c>
      <c r="Y236" s="30" t="s">
        <v>3489</v>
      </c>
      <c r="Z236" s="30" t="s">
        <v>3490</v>
      </c>
      <c r="AA236" s="30" t="s">
        <v>2888</v>
      </c>
      <c r="AB236" s="30" t="s">
        <v>2910</v>
      </c>
      <c r="AC236" s="30"/>
      <c r="AD236" s="72" t="s">
        <v>2888</v>
      </c>
      <c r="AE236" s="30"/>
      <c r="AF236" s="30"/>
      <c r="AG236" s="1" t="e">
        <f>#REF!+#REF!</f>
        <v>#REF!</v>
      </c>
      <c r="AH236" s="2" t="e">
        <f>#REF!+#REF!</f>
        <v>#REF!</v>
      </c>
      <c r="AI236" s="3" t="e">
        <f>#REF!+#REF!</f>
        <v>#REF!</v>
      </c>
      <c r="AJ236" s="4" t="e">
        <f t="shared" si="3"/>
        <v>#REF!</v>
      </c>
      <c r="AK236" s="30"/>
      <c r="AL236" s="30"/>
      <c r="AM236" s="30"/>
      <c r="AN236" s="30"/>
      <c r="AO236" s="30"/>
      <c r="AP236" s="30"/>
      <c r="AQ236" s="30"/>
      <c r="AR236" s="30"/>
      <c r="AS236" s="30"/>
      <c r="AT236" s="30"/>
      <c r="AU236" s="30"/>
      <c r="AV236" s="30"/>
      <c r="AW236" s="30"/>
    </row>
    <row r="237" spans="1:49" ht="94.5">
      <c r="A237" s="21" t="s">
        <v>2300</v>
      </c>
      <c r="B237" s="30"/>
      <c r="C237" s="30" t="s">
        <v>2301</v>
      </c>
      <c r="D237" s="30" t="s">
        <v>2302</v>
      </c>
      <c r="E237" s="30" t="s">
        <v>2303</v>
      </c>
      <c r="F237" s="34">
        <v>40118</v>
      </c>
      <c r="G237" s="35">
        <v>40544</v>
      </c>
      <c r="H237" s="36"/>
      <c r="I237" s="25"/>
      <c r="J237" s="25"/>
      <c r="K237" s="57"/>
      <c r="L237" s="57"/>
      <c r="M237" s="25"/>
      <c r="N237" s="38"/>
      <c r="O237" s="30" t="s">
        <v>51</v>
      </c>
      <c r="P237" s="30"/>
      <c r="Q237" s="30"/>
      <c r="R237" s="30"/>
      <c r="S237" s="30"/>
      <c r="T237" s="30"/>
      <c r="U237" s="75" t="s">
        <v>3016</v>
      </c>
      <c r="V237" s="63">
        <v>0</v>
      </c>
      <c r="W237" s="30"/>
      <c r="X237" s="30"/>
      <c r="Y237" s="30" t="s">
        <v>3506</v>
      </c>
      <c r="Z237" s="30" t="s">
        <v>3507</v>
      </c>
      <c r="AA237" s="30"/>
      <c r="AB237" s="30"/>
      <c r="AC237" s="30"/>
      <c r="AD237" s="72" t="s">
        <v>2888</v>
      </c>
      <c r="AE237" s="30"/>
      <c r="AF237" s="30"/>
      <c r="AG237" s="1"/>
      <c r="AH237" s="2"/>
      <c r="AI237" s="3"/>
      <c r="AJ237" s="4">
        <f t="shared" si="3"/>
        <v>0</v>
      </c>
      <c r="AK237" s="30"/>
      <c r="AL237" s="30"/>
      <c r="AM237" s="30"/>
      <c r="AN237" s="30"/>
      <c r="AO237" s="30"/>
      <c r="AP237" s="30"/>
      <c r="AQ237" s="30"/>
      <c r="AR237" s="30"/>
      <c r="AS237" s="30"/>
      <c r="AT237" s="30"/>
      <c r="AU237" s="30"/>
      <c r="AV237" s="30"/>
      <c r="AW237" s="30"/>
    </row>
    <row r="238" spans="1:49" ht="299.25">
      <c r="A238" s="21" t="s">
        <v>1204</v>
      </c>
      <c r="B238" s="30"/>
      <c r="C238" s="30" t="s">
        <v>1205</v>
      </c>
      <c r="D238" s="30" t="s">
        <v>1206</v>
      </c>
      <c r="E238" s="30" t="s">
        <v>1207</v>
      </c>
      <c r="F238" s="34">
        <v>40190</v>
      </c>
      <c r="G238" s="35">
        <v>40554</v>
      </c>
      <c r="H238" s="47" t="s">
        <v>2776</v>
      </c>
      <c r="I238" s="26">
        <v>0</v>
      </c>
      <c r="J238" s="26">
        <v>0</v>
      </c>
      <c r="K238" s="58" t="s">
        <v>3348</v>
      </c>
      <c r="L238" s="58" t="s">
        <v>3332</v>
      </c>
      <c r="M238" s="26">
        <v>0</v>
      </c>
      <c r="N238" s="43" t="s">
        <v>3196</v>
      </c>
      <c r="O238" s="30" t="s">
        <v>51</v>
      </c>
      <c r="P238" s="30"/>
      <c r="Q238" s="30"/>
      <c r="R238" s="30"/>
      <c r="S238" s="30"/>
      <c r="T238" s="30"/>
      <c r="U238" s="75" t="s">
        <v>2745</v>
      </c>
      <c r="V238" s="63">
        <v>1217320.68</v>
      </c>
      <c r="W238" s="30"/>
      <c r="X238" s="30" t="s">
        <v>498</v>
      </c>
      <c r="Y238" s="30" t="s">
        <v>3447</v>
      </c>
      <c r="Z238" s="30" t="s">
        <v>3448</v>
      </c>
      <c r="AA238" s="30" t="s">
        <v>2888</v>
      </c>
      <c r="AB238" s="30" t="s">
        <v>2894</v>
      </c>
      <c r="AC238" s="30" t="s">
        <v>2948</v>
      </c>
      <c r="AD238" s="72" t="s">
        <v>2888</v>
      </c>
      <c r="AE238" s="30"/>
      <c r="AF238" s="30"/>
      <c r="AG238" s="1" t="e">
        <f>#REF!+#REF!+#REF!</f>
        <v>#REF!</v>
      </c>
      <c r="AH238" s="2" t="e">
        <f>#REF!+#REF!+#REF!</f>
        <v>#REF!</v>
      </c>
      <c r="AI238" s="3" t="e">
        <f>#REF!+#REF!+#REF!</f>
        <v>#REF!</v>
      </c>
      <c r="AJ238" s="4" t="e">
        <f t="shared" si="3"/>
        <v>#REF!</v>
      </c>
      <c r="AK238" s="30"/>
      <c r="AL238" s="30"/>
      <c r="AM238" s="30"/>
      <c r="AN238" s="30"/>
      <c r="AO238" s="30"/>
      <c r="AP238" s="30"/>
      <c r="AQ238" s="30"/>
      <c r="AR238" s="30"/>
      <c r="AS238" s="30"/>
      <c r="AT238" s="30"/>
      <c r="AU238" s="30"/>
      <c r="AV238" s="30"/>
      <c r="AW238" s="30"/>
    </row>
    <row r="239" spans="1:49" ht="409.5">
      <c r="A239" s="21" t="s">
        <v>792</v>
      </c>
      <c r="B239" s="30" t="s">
        <v>793</v>
      </c>
      <c r="C239" s="30" t="s">
        <v>794</v>
      </c>
      <c r="D239" s="30" t="s">
        <v>795</v>
      </c>
      <c r="E239" s="30" t="s">
        <v>796</v>
      </c>
      <c r="F239" s="34">
        <v>40193</v>
      </c>
      <c r="G239" s="35">
        <v>40557</v>
      </c>
      <c r="H239" s="36" t="e">
        <f>#REF!</f>
        <v>#REF!</v>
      </c>
      <c r="I239" s="25">
        <v>0</v>
      </c>
      <c r="J239" s="25" t="s">
        <v>3330</v>
      </c>
      <c r="K239" s="57" t="s">
        <v>3348</v>
      </c>
      <c r="L239" s="57" t="s">
        <v>3331</v>
      </c>
      <c r="M239" s="25" t="s">
        <v>3355</v>
      </c>
      <c r="N239" s="43" t="s">
        <v>3131</v>
      </c>
      <c r="O239" s="30" t="s">
        <v>58</v>
      </c>
      <c r="P239" s="30"/>
      <c r="Q239" s="30"/>
      <c r="R239" s="30"/>
      <c r="S239" s="30"/>
      <c r="T239" s="30"/>
      <c r="U239" s="75" t="s">
        <v>2744</v>
      </c>
      <c r="V239" s="63">
        <v>1288820</v>
      </c>
      <c r="W239" s="30"/>
      <c r="X239" s="30" t="s">
        <v>797</v>
      </c>
      <c r="Y239" s="30" t="s">
        <v>3461</v>
      </c>
      <c r="Z239" s="30" t="s">
        <v>3462</v>
      </c>
      <c r="AA239" s="30" t="s">
        <v>2886</v>
      </c>
      <c r="AB239" s="30" t="s">
        <v>2889</v>
      </c>
      <c r="AC239" s="30" t="s">
        <v>2955</v>
      </c>
      <c r="AD239" s="72" t="s">
        <v>2888</v>
      </c>
      <c r="AE239" s="30"/>
      <c r="AF239" s="30"/>
      <c r="AG239" s="1" t="e">
        <f>#REF!+#REF!+#REF!</f>
        <v>#REF!</v>
      </c>
      <c r="AH239" s="2" t="e">
        <f>#REF!+#REF!+#REF!</f>
        <v>#REF!</v>
      </c>
      <c r="AI239" s="3" t="e">
        <f>#REF!+#REF!+#REF!</f>
        <v>#REF!</v>
      </c>
      <c r="AJ239" s="4" t="e">
        <f t="shared" si="3"/>
        <v>#REF!</v>
      </c>
      <c r="AK239" s="30"/>
      <c r="AL239" s="30"/>
      <c r="AM239" s="30"/>
      <c r="AN239" s="30"/>
      <c r="AO239" s="30"/>
      <c r="AP239" s="30"/>
      <c r="AQ239" s="30"/>
      <c r="AR239" s="30"/>
      <c r="AS239" s="30"/>
      <c r="AT239" s="30"/>
      <c r="AU239" s="30"/>
      <c r="AV239" s="30"/>
      <c r="AW239" s="30"/>
    </row>
    <row r="240" spans="1:49" ht="409.5">
      <c r="A240" s="21" t="s">
        <v>348</v>
      </c>
      <c r="B240" s="30" t="s">
        <v>349</v>
      </c>
      <c r="C240" s="30" t="s">
        <v>350</v>
      </c>
      <c r="D240" s="30" t="s">
        <v>351</v>
      </c>
      <c r="E240" s="30" t="s">
        <v>352</v>
      </c>
      <c r="F240" s="34">
        <v>38749</v>
      </c>
      <c r="G240" s="35">
        <v>40574</v>
      </c>
      <c r="H240" s="36" t="s">
        <v>2830</v>
      </c>
      <c r="I240" s="25">
        <v>0</v>
      </c>
      <c r="J240" s="25">
        <v>0</v>
      </c>
      <c r="K240" s="57" t="s">
        <v>3348</v>
      </c>
      <c r="L240" s="57" t="s">
        <v>3332</v>
      </c>
      <c r="M240" s="25">
        <v>0</v>
      </c>
      <c r="N240" s="43" t="s">
        <v>3070</v>
      </c>
      <c r="O240" s="30" t="s">
        <v>51</v>
      </c>
      <c r="P240" s="30"/>
      <c r="Q240" s="30"/>
      <c r="R240" s="30"/>
      <c r="S240" s="30"/>
      <c r="T240" s="30"/>
      <c r="U240" s="75" t="s">
        <v>2745</v>
      </c>
      <c r="V240" s="63">
        <v>108735311.66</v>
      </c>
      <c r="W240" s="30"/>
      <c r="X240" s="30" t="s">
        <v>353</v>
      </c>
      <c r="Y240" s="30" t="s">
        <v>3447</v>
      </c>
      <c r="Z240" s="30" t="s">
        <v>3448</v>
      </c>
      <c r="AA240" s="69" t="s">
        <v>3514</v>
      </c>
      <c r="AB240" s="30" t="s">
        <v>2890</v>
      </c>
      <c r="AC240" s="30" t="s">
        <v>2888</v>
      </c>
      <c r="AD240" s="72" t="s">
        <v>2888</v>
      </c>
      <c r="AE240" s="30"/>
      <c r="AF240" s="30"/>
      <c r="AG240" s="1" t="e">
        <f>#REF!+#REF!+#REF!+#REF!+#REF!+#REF!+#REF!+#REF!</f>
        <v>#REF!</v>
      </c>
      <c r="AH240" s="2" t="e">
        <f>#REF!+#REF!+#REF!+#REF!+#REF!+#REF!+#REF!+#REF!</f>
        <v>#REF!</v>
      </c>
      <c r="AI240" s="3" t="e">
        <f>#REF!+#REF!+#REF!+#REF!+#REF!+#REF!+#REF!+#REF!</f>
        <v>#REF!</v>
      </c>
      <c r="AJ240" s="4" t="e">
        <f t="shared" si="3"/>
        <v>#REF!</v>
      </c>
      <c r="AK240" s="30"/>
      <c r="AL240" s="30"/>
      <c r="AM240" s="30"/>
      <c r="AN240" s="30"/>
      <c r="AO240" s="30"/>
      <c r="AP240" s="30"/>
      <c r="AQ240" s="30"/>
      <c r="AR240" s="30"/>
      <c r="AS240" s="30"/>
      <c r="AT240" s="30"/>
      <c r="AU240" s="30"/>
      <c r="AV240" s="30"/>
      <c r="AW240" s="30"/>
    </row>
    <row r="241" spans="1:49" ht="189">
      <c r="A241" s="21" t="s">
        <v>360</v>
      </c>
      <c r="B241" s="30"/>
      <c r="C241" s="30" t="s">
        <v>361</v>
      </c>
      <c r="D241" s="30" t="s">
        <v>351</v>
      </c>
      <c r="E241" s="30" t="s">
        <v>352</v>
      </c>
      <c r="F241" s="34">
        <v>40210</v>
      </c>
      <c r="G241" s="35">
        <v>40574</v>
      </c>
      <c r="H241" s="36" t="s">
        <v>2830</v>
      </c>
      <c r="I241" s="25"/>
      <c r="J241" s="25"/>
      <c r="K241" s="57"/>
      <c r="L241" s="57"/>
      <c r="M241" s="25"/>
      <c r="N241" s="37" t="s">
        <v>3071</v>
      </c>
      <c r="O241" s="30" t="s">
        <v>51</v>
      </c>
      <c r="P241" s="30"/>
      <c r="Q241" s="30"/>
      <c r="R241" s="30"/>
      <c r="S241" s="30"/>
      <c r="T241" s="30"/>
      <c r="U241" s="75" t="s">
        <v>2745</v>
      </c>
      <c r="V241" s="63">
        <v>23742622.23</v>
      </c>
      <c r="W241" s="30"/>
      <c r="X241" s="30" t="s">
        <v>353</v>
      </c>
      <c r="Y241" s="30" t="s">
        <v>3447</v>
      </c>
      <c r="Z241" s="30" t="s">
        <v>3448</v>
      </c>
      <c r="AA241" s="30" t="s">
        <v>2886</v>
      </c>
      <c r="AB241" s="30"/>
      <c r="AC241" s="30"/>
      <c r="AD241" s="72" t="s">
        <v>2888</v>
      </c>
      <c r="AE241" s="30"/>
      <c r="AF241" s="30"/>
      <c r="AG241" s="1" t="e">
        <f>#REF!+#REF!</f>
        <v>#REF!</v>
      </c>
      <c r="AH241" s="2" t="e">
        <f>#REF!+#REF!</f>
        <v>#REF!</v>
      </c>
      <c r="AI241" s="3" t="e">
        <f>#REF!+#REF!</f>
        <v>#REF!</v>
      </c>
      <c r="AJ241" s="4" t="e">
        <f t="shared" si="3"/>
        <v>#REF!</v>
      </c>
      <c r="AK241" s="30"/>
      <c r="AL241" s="30"/>
      <c r="AM241" s="30"/>
      <c r="AN241" s="30"/>
      <c r="AO241" s="30"/>
      <c r="AP241" s="30"/>
      <c r="AQ241" s="30"/>
      <c r="AR241" s="30"/>
      <c r="AS241" s="30"/>
      <c r="AT241" s="30"/>
      <c r="AU241" s="30"/>
      <c r="AV241" s="30"/>
      <c r="AW241" s="30"/>
    </row>
    <row r="242" spans="1:49" ht="126">
      <c r="A242" s="21" t="s">
        <v>1289</v>
      </c>
      <c r="B242" s="30"/>
      <c r="C242" s="30" t="s">
        <v>1290</v>
      </c>
      <c r="D242" s="30" t="s">
        <v>1291</v>
      </c>
      <c r="E242" s="30" t="s">
        <v>1292</v>
      </c>
      <c r="F242" s="34">
        <v>40210</v>
      </c>
      <c r="G242" s="35">
        <v>40574</v>
      </c>
      <c r="H242" s="47" t="s">
        <v>2779</v>
      </c>
      <c r="I242" s="26">
        <v>0</v>
      </c>
      <c r="J242" s="26">
        <v>0</v>
      </c>
      <c r="K242" s="58" t="s">
        <v>3348</v>
      </c>
      <c r="L242" s="58" t="s">
        <v>3396</v>
      </c>
      <c r="M242" s="26">
        <v>0</v>
      </c>
      <c r="N242" s="43" t="s">
        <v>3201</v>
      </c>
      <c r="O242" s="30" t="s">
        <v>58</v>
      </c>
      <c r="P242" s="30"/>
      <c r="Q242" s="30"/>
      <c r="R242" s="30"/>
      <c r="S242" s="30"/>
      <c r="T242" s="30"/>
      <c r="U242" s="75" t="s">
        <v>2745</v>
      </c>
      <c r="V242" s="63">
        <v>364413</v>
      </c>
      <c r="W242" s="30"/>
      <c r="X242" s="30" t="s">
        <v>1293</v>
      </c>
      <c r="Y242" s="30" t="s">
        <v>3447</v>
      </c>
      <c r="Z242" s="30" t="s">
        <v>3448</v>
      </c>
      <c r="AA242" s="30" t="s">
        <v>2886</v>
      </c>
      <c r="AB242" s="30"/>
      <c r="AC242" s="30"/>
      <c r="AD242" s="72" t="s">
        <v>2888</v>
      </c>
      <c r="AE242" s="30"/>
      <c r="AF242" s="30"/>
      <c r="AG242" s="1" t="e">
        <f>#REF!</f>
        <v>#REF!</v>
      </c>
      <c r="AH242" s="2" t="e">
        <f>#REF!</f>
        <v>#REF!</v>
      </c>
      <c r="AI242" s="3" t="e">
        <f>#REF!</f>
        <v>#REF!</v>
      </c>
      <c r="AJ242" s="4" t="e">
        <f t="shared" si="3"/>
        <v>#REF!</v>
      </c>
      <c r="AK242" s="30"/>
      <c r="AL242" s="30"/>
      <c r="AM242" s="30"/>
      <c r="AN242" s="30"/>
      <c r="AO242" s="30"/>
      <c r="AP242" s="30"/>
      <c r="AQ242" s="30"/>
      <c r="AR242" s="30"/>
      <c r="AS242" s="30"/>
      <c r="AT242" s="30"/>
      <c r="AU242" s="30"/>
      <c r="AV242" s="30"/>
      <c r="AW242" s="30"/>
    </row>
    <row r="243" spans="1:49" ht="141.75">
      <c r="A243" s="21" t="s">
        <v>1784</v>
      </c>
      <c r="B243" s="30"/>
      <c r="C243" s="30" t="s">
        <v>1785</v>
      </c>
      <c r="D243" s="30" t="s">
        <v>1786</v>
      </c>
      <c r="E243" s="30" t="s">
        <v>1787</v>
      </c>
      <c r="F243" s="34">
        <v>39846</v>
      </c>
      <c r="G243" s="35">
        <v>40574</v>
      </c>
      <c r="H243" s="36"/>
      <c r="I243" s="25"/>
      <c r="J243" s="25"/>
      <c r="K243" s="57"/>
      <c r="L243" s="57"/>
      <c r="M243" s="25"/>
      <c r="N243" s="38"/>
      <c r="O243" s="30" t="s">
        <v>58</v>
      </c>
      <c r="P243" s="30"/>
      <c r="Q243" s="30"/>
      <c r="R243" s="30"/>
      <c r="S243" s="30"/>
      <c r="T243" s="30"/>
      <c r="U243" s="75" t="s">
        <v>2755</v>
      </c>
      <c r="V243" s="63">
        <v>25675438.27</v>
      </c>
      <c r="W243" s="30"/>
      <c r="X243" s="30" t="s">
        <v>1788</v>
      </c>
      <c r="Y243" s="30" t="s">
        <v>3501</v>
      </c>
      <c r="Z243" s="30" t="s">
        <v>3502</v>
      </c>
      <c r="AA243" s="30" t="s">
        <v>2886</v>
      </c>
      <c r="AB243" s="30"/>
      <c r="AC243" s="30" t="s">
        <v>3005</v>
      </c>
      <c r="AD243" s="72" t="s">
        <v>2888</v>
      </c>
      <c r="AE243" s="30"/>
      <c r="AF243" s="30"/>
      <c r="AG243" s="1" t="e">
        <f>#REF!+#REF!+#REF!</f>
        <v>#REF!</v>
      </c>
      <c r="AH243" s="2" t="e">
        <f>#REF!+#REF!+#REF!</f>
        <v>#REF!</v>
      </c>
      <c r="AI243" s="3" t="e">
        <f>#REF!+#REF!+#REF!</f>
        <v>#REF!</v>
      </c>
      <c r="AJ243" s="4" t="e">
        <f t="shared" si="3"/>
        <v>#REF!</v>
      </c>
      <c r="AK243" s="30"/>
      <c r="AL243" s="30"/>
      <c r="AM243" s="30"/>
      <c r="AN243" s="30"/>
      <c r="AO243" s="30"/>
      <c r="AP243" s="30"/>
      <c r="AQ243" s="30"/>
      <c r="AR243" s="30"/>
      <c r="AS243" s="30"/>
      <c r="AT243" s="30"/>
      <c r="AU243" s="30"/>
      <c r="AV243" s="30"/>
      <c r="AW243" s="30"/>
    </row>
    <row r="244" spans="1:49" ht="110.25">
      <c r="A244" s="21" t="s">
        <v>2000</v>
      </c>
      <c r="B244" s="30"/>
      <c r="C244" s="30" t="s">
        <v>2001</v>
      </c>
      <c r="D244" s="30" t="s">
        <v>2002</v>
      </c>
      <c r="E244" s="30" t="s">
        <v>2003</v>
      </c>
      <c r="F244" s="34">
        <v>40210</v>
      </c>
      <c r="G244" s="35">
        <v>40574</v>
      </c>
      <c r="H244" s="36"/>
      <c r="I244" s="25"/>
      <c r="J244" s="25"/>
      <c r="K244" s="57"/>
      <c r="L244" s="57"/>
      <c r="M244" s="25"/>
      <c r="N244" s="42"/>
      <c r="O244" s="30" t="s">
        <v>51</v>
      </c>
      <c r="P244" s="30"/>
      <c r="Q244" s="30"/>
      <c r="R244" s="30"/>
      <c r="S244" s="30"/>
      <c r="T244" s="30"/>
      <c r="U244" s="75" t="s">
        <v>2796</v>
      </c>
      <c r="V244" s="63">
        <v>0</v>
      </c>
      <c r="W244" s="30"/>
      <c r="X244" s="30"/>
      <c r="Y244" s="30" t="s">
        <v>3495</v>
      </c>
      <c r="Z244" s="30" t="s">
        <v>3496</v>
      </c>
      <c r="AA244" s="30"/>
      <c r="AB244" s="30"/>
      <c r="AC244" s="30"/>
      <c r="AD244" s="72" t="s">
        <v>2888</v>
      </c>
      <c r="AE244" s="30"/>
      <c r="AF244" s="30"/>
      <c r="AG244" s="1"/>
      <c r="AH244" s="2"/>
      <c r="AI244" s="3"/>
      <c r="AJ244" s="4">
        <f t="shared" si="3"/>
        <v>0</v>
      </c>
      <c r="AK244" s="30"/>
      <c r="AL244" s="30"/>
      <c r="AM244" s="30"/>
      <c r="AN244" s="30"/>
      <c r="AO244" s="30"/>
      <c r="AP244" s="30"/>
      <c r="AQ244" s="30"/>
      <c r="AR244" s="30"/>
      <c r="AS244" s="30"/>
      <c r="AT244" s="30"/>
      <c r="AU244" s="30"/>
      <c r="AV244" s="30"/>
      <c r="AW244" s="30"/>
    </row>
    <row r="245" spans="1:49" ht="126">
      <c r="A245" s="21" t="s">
        <v>1820</v>
      </c>
      <c r="B245" s="30"/>
      <c r="C245" s="30" t="s">
        <v>1821</v>
      </c>
      <c r="D245" s="30" t="s">
        <v>1822</v>
      </c>
      <c r="E245" s="30" t="s">
        <v>1823</v>
      </c>
      <c r="F245" s="34">
        <v>40226</v>
      </c>
      <c r="G245" s="35">
        <v>40602</v>
      </c>
      <c r="H245" s="36"/>
      <c r="I245" s="25"/>
      <c r="J245" s="25"/>
      <c r="K245" s="57"/>
      <c r="L245" s="57"/>
      <c r="M245" s="25"/>
      <c r="N245" s="38"/>
      <c r="O245" s="30" t="s">
        <v>51</v>
      </c>
      <c r="P245" s="30"/>
      <c r="Q245" s="30"/>
      <c r="R245" s="30"/>
      <c r="S245" s="30"/>
      <c r="T245" s="30"/>
      <c r="U245" s="75" t="s">
        <v>3009</v>
      </c>
      <c r="V245" s="63">
        <v>571669.6</v>
      </c>
      <c r="W245" s="30"/>
      <c r="X245" s="30" t="s">
        <v>1543</v>
      </c>
      <c r="Y245" s="30" t="s">
        <v>3469</v>
      </c>
      <c r="Z245" s="30" t="s">
        <v>3482</v>
      </c>
      <c r="AA245" s="30" t="s">
        <v>2913</v>
      </c>
      <c r="AB245" s="30" t="s">
        <v>2909</v>
      </c>
      <c r="AC245" s="30"/>
      <c r="AD245" s="72" t="s">
        <v>2888</v>
      </c>
      <c r="AE245" s="30"/>
      <c r="AF245" s="30"/>
      <c r="AG245" s="1" t="e">
        <f>#REF!+#REF!</f>
        <v>#REF!</v>
      </c>
      <c r="AH245" s="2" t="e">
        <f>#REF!+#REF!</f>
        <v>#REF!</v>
      </c>
      <c r="AI245" s="3" t="e">
        <f>#REF!+#REF!</f>
        <v>#REF!</v>
      </c>
      <c r="AJ245" s="4" t="e">
        <f t="shared" si="3"/>
        <v>#REF!</v>
      </c>
      <c r="AK245" s="30"/>
      <c r="AL245" s="30"/>
      <c r="AM245" s="30"/>
      <c r="AN245" s="30"/>
      <c r="AO245" s="30"/>
      <c r="AP245" s="30"/>
      <c r="AQ245" s="30"/>
      <c r="AR245" s="30"/>
      <c r="AS245" s="30"/>
      <c r="AT245" s="30"/>
      <c r="AU245" s="30"/>
      <c r="AV245" s="30"/>
      <c r="AW245" s="30"/>
    </row>
    <row r="246" spans="1:49" ht="126">
      <c r="A246" s="21" t="s">
        <v>1602</v>
      </c>
      <c r="B246" s="30"/>
      <c r="C246" s="30" t="s">
        <v>1603</v>
      </c>
      <c r="D246" s="30" t="s">
        <v>1604</v>
      </c>
      <c r="E246" s="30" t="s">
        <v>1605</v>
      </c>
      <c r="F246" s="34">
        <v>40484</v>
      </c>
      <c r="G246" s="35">
        <v>40616</v>
      </c>
      <c r="H246" s="47" t="s">
        <v>2790</v>
      </c>
      <c r="I246" s="26">
        <v>0</v>
      </c>
      <c r="J246" s="26">
        <v>0</v>
      </c>
      <c r="K246" s="58" t="s">
        <v>3348</v>
      </c>
      <c r="L246" s="58" t="s">
        <v>3328</v>
      </c>
      <c r="M246" s="26" t="s">
        <v>3337</v>
      </c>
      <c r="N246" s="43" t="s">
        <v>3229</v>
      </c>
      <c r="O246" s="30" t="s">
        <v>58</v>
      </c>
      <c r="P246" s="30"/>
      <c r="Q246" s="30"/>
      <c r="R246" s="30"/>
      <c r="S246" s="30"/>
      <c r="T246" s="30"/>
      <c r="U246" s="75" t="s">
        <v>2744</v>
      </c>
      <c r="V246" s="63">
        <v>315390</v>
      </c>
      <c r="W246" s="30"/>
      <c r="X246" s="30" t="s">
        <v>1606</v>
      </c>
      <c r="Y246" s="30" t="s">
        <v>3461</v>
      </c>
      <c r="Z246" s="30" t="s">
        <v>3462</v>
      </c>
      <c r="AA246" s="30" t="s">
        <v>2888</v>
      </c>
      <c r="AB246" s="30" t="s">
        <v>2944</v>
      </c>
      <c r="AC246" s="30"/>
      <c r="AD246" s="72" t="s">
        <v>2888</v>
      </c>
      <c r="AE246" s="30"/>
      <c r="AF246" s="30"/>
      <c r="AG246" s="1" t="e">
        <f>#REF!+#REF!</f>
        <v>#REF!</v>
      </c>
      <c r="AH246" s="2" t="e">
        <f>#REF!+#REF!</f>
        <v>#REF!</v>
      </c>
      <c r="AI246" s="3" t="e">
        <f>#REF!+#REF!</f>
        <v>#REF!</v>
      </c>
      <c r="AJ246" s="4" t="e">
        <f t="shared" si="3"/>
        <v>#REF!</v>
      </c>
      <c r="AK246" s="30"/>
      <c r="AL246" s="30"/>
      <c r="AM246" s="30"/>
      <c r="AN246" s="30"/>
      <c r="AO246" s="30"/>
      <c r="AP246" s="30"/>
      <c r="AQ246" s="30"/>
      <c r="AR246" s="30"/>
      <c r="AS246" s="30"/>
      <c r="AT246" s="30"/>
      <c r="AU246" s="30"/>
      <c r="AV246" s="30"/>
      <c r="AW246" s="30"/>
    </row>
    <row r="247" spans="1:49" ht="110.25">
      <c r="A247" s="21" t="s">
        <v>1377</v>
      </c>
      <c r="B247" s="30" t="s">
        <v>1305</v>
      </c>
      <c r="C247" s="30" t="s">
        <v>1378</v>
      </c>
      <c r="D247" s="30" t="s">
        <v>1379</v>
      </c>
      <c r="E247" s="30" t="s">
        <v>1091</v>
      </c>
      <c r="F247" s="34">
        <v>40291</v>
      </c>
      <c r="G247" s="35">
        <v>40624</v>
      </c>
      <c r="H247" s="36"/>
      <c r="I247" s="25"/>
      <c r="J247" s="25"/>
      <c r="K247" s="57"/>
      <c r="L247" s="57"/>
      <c r="M247" s="25"/>
      <c r="N247" s="37" t="s">
        <v>3214</v>
      </c>
      <c r="O247" s="30" t="s">
        <v>58</v>
      </c>
      <c r="P247" s="30"/>
      <c r="Q247" s="30"/>
      <c r="R247" s="30"/>
      <c r="S247" s="30"/>
      <c r="T247" s="30"/>
      <c r="U247" s="75" t="s">
        <v>2743</v>
      </c>
      <c r="V247" s="63">
        <v>1203800</v>
      </c>
      <c r="W247" s="30"/>
      <c r="X247" s="30" t="s">
        <v>1380</v>
      </c>
      <c r="Y247" s="30" t="s">
        <v>3467</v>
      </c>
      <c r="Z247" s="30" t="s">
        <v>3468</v>
      </c>
      <c r="AA247" s="30" t="s">
        <v>2886</v>
      </c>
      <c r="AB247" s="30"/>
      <c r="AC247" s="30" t="s">
        <v>2995</v>
      </c>
      <c r="AD247" s="72" t="s">
        <v>2888</v>
      </c>
      <c r="AE247" s="30"/>
      <c r="AF247" s="30"/>
      <c r="AG247" s="1" t="e">
        <f>#REF!+#REF!</f>
        <v>#REF!</v>
      </c>
      <c r="AH247" s="2" t="e">
        <f>#REF!+#REF!</f>
        <v>#REF!</v>
      </c>
      <c r="AI247" s="3" t="e">
        <f>#REF!+#REF!</f>
        <v>#REF!</v>
      </c>
      <c r="AJ247" s="4" t="e">
        <f t="shared" si="3"/>
        <v>#REF!</v>
      </c>
      <c r="AK247" s="30"/>
      <c r="AL247" s="30"/>
      <c r="AM247" s="30"/>
      <c r="AN247" s="30"/>
      <c r="AO247" s="30"/>
      <c r="AP247" s="30"/>
      <c r="AQ247" s="30"/>
      <c r="AR247" s="30"/>
      <c r="AS247" s="30"/>
      <c r="AT247" s="30"/>
      <c r="AU247" s="30"/>
      <c r="AV247" s="30"/>
      <c r="AW247" s="30"/>
    </row>
    <row r="248" spans="1:49" ht="126">
      <c r="A248" s="21" t="s">
        <v>1332</v>
      </c>
      <c r="B248" s="30"/>
      <c r="C248" s="30" t="s">
        <v>1333</v>
      </c>
      <c r="D248" s="30" t="s">
        <v>1334</v>
      </c>
      <c r="E248" s="30" t="s">
        <v>1335</v>
      </c>
      <c r="F248" s="34">
        <v>40260</v>
      </c>
      <c r="G248" s="35">
        <v>40625</v>
      </c>
      <c r="H248" s="36"/>
      <c r="I248" s="25" t="s">
        <v>3390</v>
      </c>
      <c r="J248" s="25">
        <v>0</v>
      </c>
      <c r="K248" s="57" t="s">
        <v>3348</v>
      </c>
      <c r="L248" s="57" t="s">
        <v>3391</v>
      </c>
      <c r="M248" s="25" t="s">
        <v>3392</v>
      </c>
      <c r="N248" s="37" t="s">
        <v>3206</v>
      </c>
      <c r="O248" s="30" t="s">
        <v>58</v>
      </c>
      <c r="P248" s="30"/>
      <c r="Q248" s="30"/>
      <c r="R248" s="30"/>
      <c r="S248" s="30"/>
      <c r="T248" s="30"/>
      <c r="U248" s="75" t="s">
        <v>2744</v>
      </c>
      <c r="V248" s="63">
        <v>96416</v>
      </c>
      <c r="W248" s="30"/>
      <c r="X248" s="30" t="s">
        <v>1336</v>
      </c>
      <c r="Y248" s="30" t="s">
        <v>3465</v>
      </c>
      <c r="Z248" s="30" t="s">
        <v>3466</v>
      </c>
      <c r="AA248" s="30" t="s">
        <v>2888</v>
      </c>
      <c r="AB248" s="30"/>
      <c r="AC248" s="30"/>
      <c r="AD248" s="72" t="s">
        <v>2888</v>
      </c>
      <c r="AE248" s="30"/>
      <c r="AF248" s="30"/>
      <c r="AG248" s="1" t="e">
        <f>#REF!</f>
        <v>#REF!</v>
      </c>
      <c r="AH248" s="2" t="e">
        <f>#REF!</f>
        <v>#REF!</v>
      </c>
      <c r="AI248" s="3" t="e">
        <f>#REF!</f>
        <v>#REF!</v>
      </c>
      <c r="AJ248" s="4" t="e">
        <f t="shared" si="3"/>
        <v>#REF!</v>
      </c>
      <c r="AK248" s="30"/>
      <c r="AL248" s="30"/>
      <c r="AM248" s="30"/>
      <c r="AN248" s="30"/>
      <c r="AO248" s="30"/>
      <c r="AP248" s="30"/>
      <c r="AQ248" s="30"/>
      <c r="AR248" s="30"/>
      <c r="AS248" s="30"/>
      <c r="AT248" s="30"/>
      <c r="AU248" s="30"/>
      <c r="AV248" s="30"/>
      <c r="AW248" s="30"/>
    </row>
    <row r="249" spans="1:49" ht="220.5">
      <c r="A249" s="21" t="s">
        <v>1363</v>
      </c>
      <c r="B249" s="30" t="s">
        <v>1364</v>
      </c>
      <c r="C249" s="30" t="s">
        <v>1365</v>
      </c>
      <c r="D249" s="30" t="s">
        <v>1366</v>
      </c>
      <c r="E249" s="30" t="s">
        <v>1091</v>
      </c>
      <c r="F249" s="34">
        <v>40233</v>
      </c>
      <c r="G249" s="35">
        <v>40633</v>
      </c>
      <c r="H249" s="36"/>
      <c r="I249" s="25"/>
      <c r="J249" s="25"/>
      <c r="K249" s="57"/>
      <c r="L249" s="57"/>
      <c r="M249" s="25"/>
      <c r="N249" s="37" t="s">
        <v>3211</v>
      </c>
      <c r="O249" s="30" t="s">
        <v>51</v>
      </c>
      <c r="P249" s="30"/>
      <c r="Q249" s="30"/>
      <c r="R249" s="30"/>
      <c r="S249" s="30"/>
      <c r="T249" s="30"/>
      <c r="U249" s="75" t="s">
        <v>2743</v>
      </c>
      <c r="V249" s="63">
        <v>2710600</v>
      </c>
      <c r="W249" s="30"/>
      <c r="X249" s="30" t="s">
        <v>1367</v>
      </c>
      <c r="Y249" s="30" t="s">
        <v>3467</v>
      </c>
      <c r="Z249" s="30" t="s">
        <v>3468</v>
      </c>
      <c r="AA249" s="30" t="s">
        <v>2886</v>
      </c>
      <c r="AB249" s="30"/>
      <c r="AC249" s="30" t="s">
        <v>2956</v>
      </c>
      <c r="AD249" s="72" t="s">
        <v>2888</v>
      </c>
      <c r="AE249" s="30"/>
      <c r="AF249" s="30"/>
      <c r="AG249" s="1" t="e">
        <f>#REF!+#REF!</f>
        <v>#REF!</v>
      </c>
      <c r="AH249" s="2" t="e">
        <f>#REF!+#REF!</f>
        <v>#REF!</v>
      </c>
      <c r="AI249" s="3" t="e">
        <f>#REF!+#REF!</f>
        <v>#REF!</v>
      </c>
      <c r="AJ249" s="4" t="e">
        <f t="shared" si="3"/>
        <v>#REF!</v>
      </c>
      <c r="AK249" s="30"/>
      <c r="AL249" s="30"/>
      <c r="AM249" s="30"/>
      <c r="AN249" s="30"/>
      <c r="AO249" s="30"/>
      <c r="AP249" s="30"/>
      <c r="AQ249" s="30"/>
      <c r="AR249" s="30"/>
      <c r="AS249" s="30"/>
      <c r="AT249" s="30"/>
      <c r="AU249" s="30"/>
      <c r="AV249" s="30"/>
      <c r="AW249" s="30"/>
    </row>
    <row r="250" spans="1:49" ht="94.5">
      <c r="A250" s="21" t="s">
        <v>1658</v>
      </c>
      <c r="B250" s="30"/>
      <c r="C250" s="30" t="s">
        <v>1659</v>
      </c>
      <c r="D250" s="30" t="s">
        <v>1660</v>
      </c>
      <c r="E250" s="30" t="s">
        <v>1661</v>
      </c>
      <c r="F250" s="34">
        <v>40725</v>
      </c>
      <c r="G250" s="35">
        <v>40633</v>
      </c>
      <c r="H250" s="36"/>
      <c r="I250" s="25"/>
      <c r="J250" s="25"/>
      <c r="K250" s="57"/>
      <c r="L250" s="57"/>
      <c r="M250" s="25"/>
      <c r="N250" s="42"/>
      <c r="O250" s="30" t="s">
        <v>51</v>
      </c>
      <c r="P250" s="30"/>
      <c r="Q250" s="30"/>
      <c r="R250" s="30"/>
      <c r="S250" s="30"/>
      <c r="T250" s="30"/>
      <c r="U250" s="75" t="s">
        <v>2796</v>
      </c>
      <c r="V250" s="63">
        <v>0</v>
      </c>
      <c r="W250" s="30"/>
      <c r="X250" s="30" t="s">
        <v>1662</v>
      </c>
      <c r="Y250" s="30" t="s">
        <v>3493</v>
      </c>
      <c r="Z250" s="30" t="s">
        <v>3494</v>
      </c>
      <c r="AA250" s="30"/>
      <c r="AB250" s="30"/>
      <c r="AC250" s="30"/>
      <c r="AD250" s="72" t="s">
        <v>2888</v>
      </c>
      <c r="AE250" s="30"/>
      <c r="AF250" s="30"/>
      <c r="AG250" s="1"/>
      <c r="AH250" s="2"/>
      <c r="AI250" s="3"/>
      <c r="AJ250" s="4">
        <f t="shared" si="3"/>
        <v>0</v>
      </c>
      <c r="AK250" s="30"/>
      <c r="AL250" s="30"/>
      <c r="AM250" s="30"/>
      <c r="AN250" s="30"/>
      <c r="AO250" s="30"/>
      <c r="AP250" s="30"/>
      <c r="AQ250" s="30"/>
      <c r="AR250" s="30"/>
      <c r="AS250" s="30"/>
      <c r="AT250" s="30"/>
      <c r="AU250" s="30"/>
      <c r="AV250" s="30"/>
      <c r="AW250" s="30"/>
    </row>
    <row r="251" spans="1:49" ht="126">
      <c r="A251" s="21" t="s">
        <v>2217</v>
      </c>
      <c r="B251" s="30"/>
      <c r="C251" s="30" t="s">
        <v>2218</v>
      </c>
      <c r="D251" s="30" t="s">
        <v>2219</v>
      </c>
      <c r="E251" s="30" t="s">
        <v>2220</v>
      </c>
      <c r="F251" s="34">
        <v>39688</v>
      </c>
      <c r="G251" s="35">
        <v>40647</v>
      </c>
      <c r="H251" s="36"/>
      <c r="I251" s="25"/>
      <c r="J251" s="25"/>
      <c r="K251" s="57"/>
      <c r="L251" s="57"/>
      <c r="M251" s="25"/>
      <c r="N251" s="42"/>
      <c r="O251" s="30" t="s">
        <v>51</v>
      </c>
      <c r="P251" s="30"/>
      <c r="Q251" s="30"/>
      <c r="R251" s="30"/>
      <c r="S251" s="30"/>
      <c r="T251" s="30"/>
      <c r="U251" s="75" t="s">
        <v>2814</v>
      </c>
      <c r="V251" s="63">
        <v>0</v>
      </c>
      <c r="W251" s="30"/>
      <c r="X251" s="30"/>
      <c r="Y251" s="30" t="s">
        <v>3493</v>
      </c>
      <c r="Z251" s="30" t="s">
        <v>3494</v>
      </c>
      <c r="AA251" s="30"/>
      <c r="AB251" s="30"/>
      <c r="AC251" s="30"/>
      <c r="AD251" s="72" t="s">
        <v>2888</v>
      </c>
      <c r="AE251" s="30"/>
      <c r="AF251" s="30"/>
      <c r="AG251" s="1"/>
      <c r="AH251" s="2"/>
      <c r="AI251" s="3"/>
      <c r="AJ251" s="4">
        <f t="shared" si="3"/>
        <v>0</v>
      </c>
      <c r="AK251" s="30"/>
      <c r="AL251" s="30"/>
      <c r="AM251" s="30"/>
      <c r="AN251" s="30"/>
      <c r="AO251" s="30"/>
      <c r="AP251" s="30"/>
      <c r="AQ251" s="30"/>
      <c r="AR251" s="30"/>
      <c r="AS251" s="30"/>
      <c r="AT251" s="30"/>
      <c r="AU251" s="30"/>
      <c r="AV251" s="30"/>
      <c r="AW251" s="30"/>
    </row>
    <row r="252" spans="1:49" ht="110.25">
      <c r="A252" s="21" t="s">
        <v>1157</v>
      </c>
      <c r="B252" s="30"/>
      <c r="C252" s="30" t="s">
        <v>1158</v>
      </c>
      <c r="D252" s="30" t="s">
        <v>1159</v>
      </c>
      <c r="E252" s="30" t="s">
        <v>1160</v>
      </c>
      <c r="F252" s="34">
        <v>40296</v>
      </c>
      <c r="G252" s="35">
        <v>40661</v>
      </c>
      <c r="H252" s="47" t="s">
        <v>2774</v>
      </c>
      <c r="I252" s="26">
        <v>0</v>
      </c>
      <c r="J252" s="26">
        <v>0</v>
      </c>
      <c r="K252" s="58" t="s">
        <v>3348</v>
      </c>
      <c r="L252" s="58" t="s">
        <v>3332</v>
      </c>
      <c r="M252" s="26">
        <v>0</v>
      </c>
      <c r="N252" s="42"/>
      <c r="O252" s="30" t="s">
        <v>58</v>
      </c>
      <c r="P252" s="30"/>
      <c r="Q252" s="30"/>
      <c r="R252" s="30"/>
      <c r="S252" s="30"/>
      <c r="T252" s="30"/>
      <c r="U252" s="75" t="s">
        <v>2751</v>
      </c>
      <c r="V252" s="63">
        <v>-35066851.530000001</v>
      </c>
      <c r="W252" s="30"/>
      <c r="X252" s="30" t="s">
        <v>1161</v>
      </c>
      <c r="Y252" s="30" t="s">
        <v>3459</v>
      </c>
      <c r="Z252" s="30" t="s">
        <v>3460</v>
      </c>
      <c r="AA252" s="30" t="s">
        <v>2888</v>
      </c>
      <c r="AB252" s="30" t="s">
        <v>2921</v>
      </c>
      <c r="AC252" s="30" t="s">
        <v>2990</v>
      </c>
      <c r="AD252" s="72" t="s">
        <v>2888</v>
      </c>
      <c r="AE252" s="30"/>
      <c r="AF252" s="30"/>
      <c r="AG252" s="1" t="e">
        <f>#REF!+#REF!+#REF!+#REF!+#REF!+#REF!</f>
        <v>#REF!</v>
      </c>
      <c r="AH252" s="2" t="e">
        <f>#REF!+#REF!+#REF!+#REF!+#REF!+#REF!</f>
        <v>#REF!</v>
      </c>
      <c r="AI252" s="3" t="e">
        <f>#REF!+#REF!+#REF!+#REF!+#REF!+#REF!</f>
        <v>#REF!</v>
      </c>
      <c r="AJ252" s="4" t="e">
        <f t="shared" si="3"/>
        <v>#REF!</v>
      </c>
      <c r="AK252" s="30"/>
      <c r="AL252" s="30"/>
      <c r="AM252" s="30"/>
      <c r="AN252" s="30"/>
      <c r="AO252" s="30"/>
      <c r="AP252" s="30"/>
      <c r="AQ252" s="30"/>
      <c r="AR252" s="30"/>
      <c r="AS252" s="30"/>
      <c r="AT252" s="30"/>
      <c r="AU252" s="30"/>
      <c r="AV252" s="30"/>
      <c r="AW252" s="30"/>
    </row>
    <row r="253" spans="1:49" ht="126">
      <c r="A253" s="21" t="s">
        <v>1157</v>
      </c>
      <c r="B253" s="30"/>
      <c r="C253" s="30" t="s">
        <v>1158</v>
      </c>
      <c r="D253" s="30" t="s">
        <v>1159</v>
      </c>
      <c r="E253" s="30" t="s">
        <v>1160</v>
      </c>
      <c r="F253" s="34">
        <v>39948</v>
      </c>
      <c r="G253" s="35">
        <v>40661</v>
      </c>
      <c r="H253" s="47" t="s">
        <v>2774</v>
      </c>
      <c r="I253" s="26"/>
      <c r="J253" s="26"/>
      <c r="K253" s="58"/>
      <c r="L253" s="58"/>
      <c r="M253" s="25"/>
      <c r="N253" s="43" t="s">
        <v>3192</v>
      </c>
      <c r="O253" s="30" t="s">
        <v>58</v>
      </c>
      <c r="P253" s="30"/>
      <c r="Q253" s="30"/>
      <c r="R253" s="30"/>
      <c r="S253" s="30"/>
      <c r="T253" s="30"/>
      <c r="U253" s="75" t="s">
        <v>2751</v>
      </c>
      <c r="V253" s="63">
        <v>-35066851.530000001</v>
      </c>
      <c r="W253" s="30"/>
      <c r="X253" s="30" t="s">
        <v>1161</v>
      </c>
      <c r="Y253" s="30" t="s">
        <v>3459</v>
      </c>
      <c r="Z253" s="30" t="s">
        <v>3460</v>
      </c>
      <c r="AA253" s="30"/>
      <c r="AB253" s="30"/>
      <c r="AC253" s="30"/>
      <c r="AD253" s="72" t="s">
        <v>2888</v>
      </c>
      <c r="AE253" s="30"/>
      <c r="AF253" s="30"/>
      <c r="AG253" s="1" t="e">
        <f>#REF!+#REF!+#REF!+#REF!+#REF!+#REF!</f>
        <v>#REF!</v>
      </c>
      <c r="AH253" s="2" t="e">
        <f>#REF!+#REF!+#REF!+#REF!+#REF!+#REF!</f>
        <v>#REF!</v>
      </c>
      <c r="AI253" s="3" t="e">
        <f>#REF!+#REF!+#REF!+#REF!+#REF!+#REF!</f>
        <v>#REF!</v>
      </c>
      <c r="AJ253" s="4" t="e">
        <f t="shared" si="3"/>
        <v>#REF!</v>
      </c>
      <c r="AK253" s="30"/>
      <c r="AL253" s="30"/>
      <c r="AM253" s="30"/>
      <c r="AN253" s="30"/>
      <c r="AO253" s="30"/>
      <c r="AP253" s="30"/>
      <c r="AQ253" s="30"/>
      <c r="AR253" s="30"/>
      <c r="AS253" s="30"/>
      <c r="AT253" s="30"/>
      <c r="AU253" s="30"/>
      <c r="AV253" s="30"/>
      <c r="AW253" s="30"/>
    </row>
    <row r="254" spans="1:49" ht="299.25">
      <c r="A254" s="21" t="s">
        <v>787</v>
      </c>
      <c r="B254" s="30"/>
      <c r="C254" s="30" t="s">
        <v>788</v>
      </c>
      <c r="D254" s="30" t="s">
        <v>789</v>
      </c>
      <c r="E254" s="30" t="s">
        <v>790</v>
      </c>
      <c r="F254" s="34">
        <v>39644</v>
      </c>
      <c r="G254" s="35">
        <v>40663</v>
      </c>
      <c r="H254" s="36" t="e">
        <f>#REF!</f>
        <v>#REF!</v>
      </c>
      <c r="I254" s="25">
        <v>0</v>
      </c>
      <c r="J254" s="25" t="s">
        <v>3330</v>
      </c>
      <c r="K254" s="57" t="s">
        <v>3348</v>
      </c>
      <c r="L254" s="57" t="s">
        <v>3331</v>
      </c>
      <c r="M254" s="25">
        <v>0</v>
      </c>
      <c r="N254" s="37" t="s">
        <v>3130</v>
      </c>
      <c r="O254" s="30" t="s">
        <v>51</v>
      </c>
      <c r="P254" s="30"/>
      <c r="Q254" s="30"/>
      <c r="R254" s="30"/>
      <c r="S254" s="30"/>
      <c r="T254" s="30"/>
      <c r="U254" s="75" t="s">
        <v>2743</v>
      </c>
      <c r="V254" s="63">
        <v>7131760.4000000004</v>
      </c>
      <c r="W254" s="30"/>
      <c r="X254" s="30" t="s">
        <v>791</v>
      </c>
      <c r="Y254" s="30" t="s">
        <v>3467</v>
      </c>
      <c r="Z254" s="30" t="s">
        <v>3468</v>
      </c>
      <c r="AA254" s="30" t="s">
        <v>2886</v>
      </c>
      <c r="AB254" s="30" t="s">
        <v>2889</v>
      </c>
      <c r="AC254" s="30" t="s">
        <v>2889</v>
      </c>
      <c r="AD254" s="72" t="s">
        <v>2888</v>
      </c>
      <c r="AE254" s="30"/>
      <c r="AF254" s="30"/>
      <c r="AG254" s="1" t="e">
        <f>#REF!+#REF!+#REF!+#REF!+#REF!+#REF!+#REF!</f>
        <v>#REF!</v>
      </c>
      <c r="AH254" s="2" t="e">
        <f>#REF!+#REF!+#REF!+#REF!+#REF!+#REF!+#REF!</f>
        <v>#REF!</v>
      </c>
      <c r="AI254" s="3" t="e">
        <f>#REF!+#REF!+#REF!+#REF!+#REF!+#REF!+#REF!</f>
        <v>#REF!</v>
      </c>
      <c r="AJ254" s="4" t="e">
        <f t="shared" si="3"/>
        <v>#REF!</v>
      </c>
      <c r="AK254" s="30"/>
      <c r="AL254" s="30"/>
      <c r="AM254" s="30"/>
      <c r="AN254" s="30"/>
      <c r="AO254" s="30"/>
      <c r="AP254" s="30"/>
      <c r="AQ254" s="30"/>
      <c r="AR254" s="30"/>
      <c r="AS254" s="30"/>
      <c r="AT254" s="30"/>
      <c r="AU254" s="30"/>
      <c r="AV254" s="30"/>
      <c r="AW254" s="30"/>
    </row>
    <row r="255" spans="1:49" ht="126">
      <c r="A255" s="21" t="s">
        <v>1309</v>
      </c>
      <c r="B255" s="30" t="s">
        <v>1310</v>
      </c>
      <c r="C255" s="30" t="s">
        <v>1311</v>
      </c>
      <c r="D255" s="30" t="s">
        <v>1312</v>
      </c>
      <c r="E255" s="30" t="s">
        <v>1313</v>
      </c>
      <c r="F255" s="34">
        <v>40299</v>
      </c>
      <c r="G255" s="35">
        <v>40663</v>
      </c>
      <c r="H255" s="36"/>
      <c r="I255" s="25"/>
      <c r="J255" s="25"/>
      <c r="K255" s="57"/>
      <c r="L255" s="57"/>
      <c r="M255" s="25"/>
      <c r="N255" s="38"/>
      <c r="O255" s="30" t="s">
        <v>51</v>
      </c>
      <c r="P255" s="30"/>
      <c r="Q255" s="30"/>
      <c r="R255" s="30"/>
      <c r="S255" s="30"/>
      <c r="T255" s="30"/>
      <c r="U255" s="75" t="s">
        <v>2754</v>
      </c>
      <c r="V255" s="63">
        <v>5507000</v>
      </c>
      <c r="W255" s="30"/>
      <c r="X255" s="30" t="s">
        <v>611</v>
      </c>
      <c r="Y255" s="30" t="s">
        <v>3465</v>
      </c>
      <c r="Z255" s="30" t="s">
        <v>3466</v>
      </c>
      <c r="AA255" s="30" t="s">
        <v>2886</v>
      </c>
      <c r="AB255" s="30" t="s">
        <v>2923</v>
      </c>
      <c r="AC255" s="30"/>
      <c r="AD255" s="72" t="s">
        <v>2888</v>
      </c>
      <c r="AE255" s="30"/>
      <c r="AF255" s="30"/>
      <c r="AG255" s="1" t="e">
        <f>#REF!+#REF!</f>
        <v>#REF!</v>
      </c>
      <c r="AH255" s="2" t="e">
        <f>#REF!+#REF!</f>
        <v>#REF!</v>
      </c>
      <c r="AI255" s="3" t="e">
        <f>#REF!+#REF!</f>
        <v>#REF!</v>
      </c>
      <c r="AJ255" s="4" t="e">
        <f t="shared" si="3"/>
        <v>#REF!</v>
      </c>
      <c r="AK255" s="30"/>
      <c r="AL255" s="30"/>
      <c r="AM255" s="30"/>
      <c r="AN255" s="30"/>
      <c r="AO255" s="30"/>
      <c r="AP255" s="30"/>
      <c r="AQ255" s="30"/>
      <c r="AR255" s="30"/>
      <c r="AS255" s="30"/>
      <c r="AT255" s="30"/>
      <c r="AU255" s="30"/>
      <c r="AV255" s="30"/>
      <c r="AW255" s="30"/>
    </row>
    <row r="256" spans="1:49" ht="110.25">
      <c r="A256" s="21" t="s">
        <v>2167</v>
      </c>
      <c r="B256" s="30"/>
      <c r="C256" s="30" t="s">
        <v>2168</v>
      </c>
      <c r="D256" s="30" t="s">
        <v>2169</v>
      </c>
      <c r="E256" s="30" t="s">
        <v>2170</v>
      </c>
      <c r="F256" s="34">
        <v>40252</v>
      </c>
      <c r="G256" s="35">
        <v>40664</v>
      </c>
      <c r="H256" s="36"/>
      <c r="I256" s="25"/>
      <c r="J256" s="25"/>
      <c r="K256" s="57"/>
      <c r="L256" s="57"/>
      <c r="M256" s="25"/>
      <c r="N256" s="38"/>
      <c r="O256" s="30" t="s">
        <v>58</v>
      </c>
      <c r="P256" s="30"/>
      <c r="Q256" s="30"/>
      <c r="R256" s="30"/>
      <c r="S256" s="30"/>
      <c r="T256" s="30"/>
      <c r="U256" s="75" t="s">
        <v>3016</v>
      </c>
      <c r="V256" s="63">
        <v>0</v>
      </c>
      <c r="W256" s="30"/>
      <c r="X256" s="30"/>
      <c r="Y256" s="30" t="s">
        <v>3506</v>
      </c>
      <c r="Z256" s="30" t="s">
        <v>3507</v>
      </c>
      <c r="AA256" s="30"/>
      <c r="AB256" s="30"/>
      <c r="AC256" s="30"/>
      <c r="AD256" s="72" t="s">
        <v>2888</v>
      </c>
      <c r="AE256" s="30"/>
      <c r="AF256" s="30"/>
      <c r="AG256" s="1"/>
      <c r="AH256" s="2"/>
      <c r="AI256" s="3"/>
      <c r="AJ256" s="4">
        <f t="shared" si="3"/>
        <v>0</v>
      </c>
      <c r="AK256" s="30"/>
      <c r="AL256" s="30"/>
      <c r="AM256" s="30"/>
      <c r="AN256" s="30"/>
      <c r="AO256" s="30"/>
      <c r="AP256" s="30"/>
      <c r="AQ256" s="30"/>
      <c r="AR256" s="30"/>
      <c r="AS256" s="30"/>
      <c r="AT256" s="30"/>
      <c r="AU256" s="30"/>
      <c r="AV256" s="30"/>
      <c r="AW256" s="30"/>
    </row>
    <row r="257" spans="1:49" ht="409.5">
      <c r="A257" s="21" t="s">
        <v>567</v>
      </c>
      <c r="B257" s="30"/>
      <c r="C257" s="30" t="s">
        <v>568</v>
      </c>
      <c r="D257" s="30" t="s">
        <v>569</v>
      </c>
      <c r="E257" s="30" t="s">
        <v>570</v>
      </c>
      <c r="F257" s="34">
        <v>39187</v>
      </c>
      <c r="G257" s="35">
        <v>40677</v>
      </c>
      <c r="H257" s="36" t="s">
        <v>2839</v>
      </c>
      <c r="I257" s="25">
        <v>0</v>
      </c>
      <c r="J257" s="25">
        <v>0</v>
      </c>
      <c r="K257" s="57" t="s">
        <v>3348</v>
      </c>
      <c r="L257" s="57" t="s">
        <v>3332</v>
      </c>
      <c r="M257" s="25">
        <v>0</v>
      </c>
      <c r="N257" s="43" t="s">
        <v>3097</v>
      </c>
      <c r="O257" s="30" t="s">
        <v>51</v>
      </c>
      <c r="P257" s="30"/>
      <c r="Q257" s="30"/>
      <c r="R257" s="30"/>
      <c r="S257" s="30"/>
      <c r="T257" s="30"/>
      <c r="U257" s="75" t="s">
        <v>2745</v>
      </c>
      <c r="V257" s="63">
        <v>163806629.78</v>
      </c>
      <c r="W257" s="30"/>
      <c r="X257" s="30" t="s">
        <v>571</v>
      </c>
      <c r="Y257" s="30" t="s">
        <v>3447</v>
      </c>
      <c r="Z257" s="30" t="s">
        <v>3448</v>
      </c>
      <c r="AA257" s="69" t="s">
        <v>3514</v>
      </c>
      <c r="AB257" s="30"/>
      <c r="AC257" s="30" t="s">
        <v>2763</v>
      </c>
      <c r="AD257" s="72" t="s">
        <v>2888</v>
      </c>
      <c r="AE257" s="30"/>
      <c r="AF257" s="30"/>
      <c r="AG257" s="1" t="e">
        <f>#REF!+#REF!+#REF!+#REF!+#REF!</f>
        <v>#REF!</v>
      </c>
      <c r="AH257" s="2" t="e">
        <f>#REF!+#REF!+#REF!+#REF!+#REF!</f>
        <v>#REF!</v>
      </c>
      <c r="AI257" s="3" t="e">
        <f>#REF!+#REF!+#REF!+#REF!+#REF!</f>
        <v>#REF!</v>
      </c>
      <c r="AJ257" s="4" t="e">
        <f t="shared" si="3"/>
        <v>#REF!</v>
      </c>
      <c r="AK257" s="30"/>
      <c r="AL257" s="30"/>
      <c r="AM257" s="30"/>
      <c r="AN257" s="30"/>
      <c r="AO257" s="30"/>
      <c r="AP257" s="30"/>
      <c r="AQ257" s="30"/>
      <c r="AR257" s="30"/>
      <c r="AS257" s="30"/>
      <c r="AT257" s="30"/>
      <c r="AU257" s="30"/>
      <c r="AV257" s="30"/>
      <c r="AW257" s="30"/>
    </row>
    <row r="258" spans="1:49" ht="141.75">
      <c r="A258" s="21" t="s">
        <v>578</v>
      </c>
      <c r="B258" s="30"/>
      <c r="C258" s="30" t="s">
        <v>579</v>
      </c>
      <c r="D258" s="30" t="s">
        <v>569</v>
      </c>
      <c r="E258" s="30" t="s">
        <v>570</v>
      </c>
      <c r="F258" s="34">
        <v>40283</v>
      </c>
      <c r="G258" s="35">
        <v>40677</v>
      </c>
      <c r="H258" s="36"/>
      <c r="I258" s="25"/>
      <c r="J258" s="25"/>
      <c r="K258" s="57"/>
      <c r="L258" s="57"/>
      <c r="M258" s="25"/>
      <c r="N258" s="43" t="s">
        <v>3099</v>
      </c>
      <c r="O258" s="30" t="s">
        <v>51</v>
      </c>
      <c r="P258" s="30"/>
      <c r="Q258" s="30"/>
      <c r="R258" s="30"/>
      <c r="S258" s="30"/>
      <c r="T258" s="30"/>
      <c r="U258" s="75" t="s">
        <v>2745</v>
      </c>
      <c r="V258" s="63">
        <v>20880385.780000001</v>
      </c>
      <c r="W258" s="30"/>
      <c r="X258" s="30" t="s">
        <v>577</v>
      </c>
      <c r="Y258" s="30" t="s">
        <v>3447</v>
      </c>
      <c r="Z258" s="30" t="s">
        <v>3448</v>
      </c>
      <c r="AA258" s="30" t="s">
        <v>2886</v>
      </c>
      <c r="AB258" s="30"/>
      <c r="AC258" s="30"/>
      <c r="AD258" s="72" t="s">
        <v>2888</v>
      </c>
      <c r="AE258" s="30"/>
      <c r="AF258" s="30"/>
      <c r="AG258" s="1" t="e">
        <f>#REF!+#REF!</f>
        <v>#REF!</v>
      </c>
      <c r="AH258" s="2" t="e">
        <f>#REF!+#REF!</f>
        <v>#REF!</v>
      </c>
      <c r="AI258" s="3" t="e">
        <f>#REF!+#REF!</f>
        <v>#REF!</v>
      </c>
      <c r="AJ258" s="4" t="e">
        <f t="shared" si="3"/>
        <v>#REF!</v>
      </c>
      <c r="AK258" s="30"/>
      <c r="AL258" s="30"/>
      <c r="AM258" s="30"/>
      <c r="AN258" s="30"/>
      <c r="AO258" s="30"/>
      <c r="AP258" s="30"/>
      <c r="AQ258" s="30"/>
      <c r="AR258" s="30"/>
      <c r="AS258" s="30"/>
      <c r="AT258" s="30"/>
      <c r="AU258" s="30"/>
      <c r="AV258" s="30"/>
      <c r="AW258" s="30"/>
    </row>
    <row r="259" spans="1:49" ht="173.25">
      <c r="A259" s="21" t="s">
        <v>1060</v>
      </c>
      <c r="B259" s="30"/>
      <c r="C259" s="30" t="s">
        <v>1061</v>
      </c>
      <c r="D259" s="30" t="s">
        <v>1062</v>
      </c>
      <c r="E259" s="30" t="s">
        <v>1063</v>
      </c>
      <c r="F259" s="34">
        <v>40330</v>
      </c>
      <c r="G259" s="35">
        <v>40694</v>
      </c>
      <c r="H259" s="36"/>
      <c r="I259" s="25">
        <v>0</v>
      </c>
      <c r="J259" s="25">
        <v>0</v>
      </c>
      <c r="K259" s="57" t="s">
        <v>3348</v>
      </c>
      <c r="L259" s="57" t="s">
        <v>3332</v>
      </c>
      <c r="M259" s="25">
        <v>0</v>
      </c>
      <c r="N259" s="43" t="s">
        <v>3176</v>
      </c>
      <c r="O259" s="30" t="s">
        <v>207</v>
      </c>
      <c r="P259" s="30"/>
      <c r="Q259" s="30"/>
      <c r="R259" s="30"/>
      <c r="S259" s="30"/>
      <c r="T259" s="30"/>
      <c r="U259" s="75" t="s">
        <v>2744</v>
      </c>
      <c r="V259" s="63">
        <v>34667100</v>
      </c>
      <c r="W259" s="30"/>
      <c r="X259" s="30" t="s">
        <v>1064</v>
      </c>
      <c r="Y259" s="30" t="s">
        <v>3444</v>
      </c>
      <c r="Z259" s="30" t="s">
        <v>3445</v>
      </c>
      <c r="AA259" s="69" t="s">
        <v>3550</v>
      </c>
      <c r="AB259" s="69" t="s">
        <v>3551</v>
      </c>
      <c r="AC259" s="30"/>
      <c r="AD259" s="72" t="s">
        <v>2888</v>
      </c>
      <c r="AE259" s="30"/>
      <c r="AF259" s="30"/>
      <c r="AG259" s="1" t="e">
        <f>#REF!+#REF!+#REF!</f>
        <v>#REF!</v>
      </c>
      <c r="AH259" s="2" t="e">
        <f>#REF!+#REF!+#REF!</f>
        <v>#REF!</v>
      </c>
      <c r="AI259" s="3" t="e">
        <f>#REF!+#REF!+#REF!</f>
        <v>#REF!</v>
      </c>
      <c r="AJ259" s="4" t="e">
        <f t="shared" si="3"/>
        <v>#REF!</v>
      </c>
      <c r="AK259" s="30"/>
      <c r="AL259" s="30"/>
      <c r="AM259" s="30"/>
      <c r="AN259" s="30"/>
      <c r="AO259" s="30"/>
      <c r="AP259" s="30"/>
      <c r="AQ259" s="30"/>
      <c r="AR259" s="30"/>
      <c r="AS259" s="30"/>
      <c r="AT259" s="30"/>
      <c r="AU259" s="30"/>
      <c r="AV259" s="30"/>
      <c r="AW259" s="30"/>
    </row>
    <row r="260" spans="1:49" ht="409.5">
      <c r="A260" s="21" t="s">
        <v>1092</v>
      </c>
      <c r="B260" s="30" t="s">
        <v>1093</v>
      </c>
      <c r="C260" s="30" t="s">
        <v>1094</v>
      </c>
      <c r="D260" s="30" t="s">
        <v>1095</v>
      </c>
      <c r="E260" s="30" t="s">
        <v>1096</v>
      </c>
      <c r="F260" s="34">
        <v>40330</v>
      </c>
      <c r="G260" s="35">
        <v>40694</v>
      </c>
      <c r="H260" s="47" t="s">
        <v>2850</v>
      </c>
      <c r="I260" s="26" t="s">
        <v>3406</v>
      </c>
      <c r="J260" s="26" t="s">
        <v>3407</v>
      </c>
      <c r="K260" s="58" t="s">
        <v>3348</v>
      </c>
      <c r="L260" s="58" t="s">
        <v>3342</v>
      </c>
      <c r="M260" s="26" t="s">
        <v>3406</v>
      </c>
      <c r="N260" s="43" t="s">
        <v>3181</v>
      </c>
      <c r="O260" s="30" t="s">
        <v>58</v>
      </c>
      <c r="P260" s="30"/>
      <c r="Q260" s="30"/>
      <c r="R260" s="30"/>
      <c r="S260" s="30"/>
      <c r="T260" s="30"/>
      <c r="U260" s="75" t="s">
        <v>2745</v>
      </c>
      <c r="V260" s="63">
        <v>3240472</v>
      </c>
      <c r="W260" s="30"/>
      <c r="X260" s="30" t="s">
        <v>1097</v>
      </c>
      <c r="Y260" s="30" t="s">
        <v>3463</v>
      </c>
      <c r="Z260" s="30" t="s">
        <v>3464</v>
      </c>
      <c r="AA260" s="30" t="s">
        <v>2911</v>
      </c>
      <c r="AB260" s="30" t="s">
        <v>2987</v>
      </c>
      <c r="AC260" s="69" t="s">
        <v>3552</v>
      </c>
      <c r="AD260" s="72" t="s">
        <v>2888</v>
      </c>
      <c r="AE260" s="30"/>
      <c r="AF260" s="30"/>
      <c r="AG260" s="1" t="e">
        <f>#REF!+#REF!+#REF!+#REF!+#REF!</f>
        <v>#REF!</v>
      </c>
      <c r="AH260" s="2" t="e">
        <f>#REF!+#REF!+#REF!+#REF!+#REF!</f>
        <v>#REF!</v>
      </c>
      <c r="AI260" s="3" t="e">
        <f>#REF!+#REF!+#REF!+#REF!+#REF!</f>
        <v>#REF!</v>
      </c>
      <c r="AJ260" s="4" t="e">
        <f t="shared" si="3"/>
        <v>#REF!</v>
      </c>
      <c r="AK260" s="30"/>
      <c r="AL260" s="30"/>
      <c r="AM260" s="30"/>
      <c r="AN260" s="30"/>
      <c r="AO260" s="30"/>
      <c r="AP260" s="30"/>
      <c r="AQ260" s="30"/>
      <c r="AR260" s="30"/>
      <c r="AS260" s="30"/>
      <c r="AT260" s="30"/>
      <c r="AU260" s="30"/>
      <c r="AV260" s="30"/>
      <c r="AW260" s="30"/>
    </row>
    <row r="261" spans="1:49" ht="126">
      <c r="A261" s="21" t="s">
        <v>1824</v>
      </c>
      <c r="B261" s="30"/>
      <c r="C261" s="30" t="s">
        <v>1825</v>
      </c>
      <c r="D261" s="30" t="s">
        <v>1826</v>
      </c>
      <c r="E261" s="30" t="s">
        <v>1827</v>
      </c>
      <c r="F261" s="34">
        <v>40295</v>
      </c>
      <c r="G261" s="35">
        <v>40694</v>
      </c>
      <c r="H261" s="36"/>
      <c r="I261" s="25"/>
      <c r="J261" s="25"/>
      <c r="K261" s="57"/>
      <c r="L261" s="57"/>
      <c r="M261" s="25"/>
      <c r="N261" s="42"/>
      <c r="O261" s="30" t="s">
        <v>51</v>
      </c>
      <c r="P261" s="30"/>
      <c r="Q261" s="30"/>
      <c r="R261" s="30"/>
      <c r="S261" s="30"/>
      <c r="T261" s="30"/>
      <c r="U261" s="75" t="s">
        <v>3009</v>
      </c>
      <c r="V261" s="63">
        <v>597432.80000000005</v>
      </c>
      <c r="W261" s="30"/>
      <c r="X261" s="30" t="s">
        <v>1828</v>
      </c>
      <c r="Y261" s="30" t="s">
        <v>3469</v>
      </c>
      <c r="Z261" s="30" t="s">
        <v>3482</v>
      </c>
      <c r="AA261" s="30"/>
      <c r="AB261" s="30" t="s">
        <v>3010</v>
      </c>
      <c r="AC261" s="30"/>
      <c r="AD261" s="72" t="s">
        <v>2888</v>
      </c>
      <c r="AE261" s="30"/>
      <c r="AF261" s="30"/>
      <c r="AG261" s="1" t="e">
        <f>#REF!+#REF!</f>
        <v>#REF!</v>
      </c>
      <c r="AH261" s="2" t="e">
        <f>#REF!+#REF!</f>
        <v>#REF!</v>
      </c>
      <c r="AI261" s="3" t="e">
        <f>#REF!+#REF!</f>
        <v>#REF!</v>
      </c>
      <c r="AJ261" s="4" t="e">
        <f t="shared" si="3"/>
        <v>#REF!</v>
      </c>
      <c r="AK261" s="30"/>
      <c r="AL261" s="30"/>
      <c r="AM261" s="30"/>
      <c r="AN261" s="30"/>
      <c r="AO261" s="30"/>
      <c r="AP261" s="30"/>
      <c r="AQ261" s="30"/>
      <c r="AR261" s="30"/>
      <c r="AS261" s="30"/>
      <c r="AT261" s="30"/>
      <c r="AU261" s="30"/>
      <c r="AV261" s="30"/>
      <c r="AW261" s="30"/>
    </row>
    <row r="262" spans="1:49" ht="204.75">
      <c r="A262" s="21" t="s">
        <v>2408</v>
      </c>
      <c r="B262" s="30" t="s">
        <v>2409</v>
      </c>
      <c r="C262" s="30" t="s">
        <v>2410</v>
      </c>
      <c r="D262" s="30" t="s">
        <v>2411</v>
      </c>
      <c r="E262" s="30" t="s">
        <v>2412</v>
      </c>
      <c r="F262" s="34">
        <v>40330</v>
      </c>
      <c r="G262" s="35">
        <v>40694</v>
      </c>
      <c r="H262" s="36"/>
      <c r="I262" s="25" t="s">
        <v>3419</v>
      </c>
      <c r="J262" s="25">
        <v>0</v>
      </c>
      <c r="K262" s="57" t="s">
        <v>3335</v>
      </c>
      <c r="L262" s="57" t="s">
        <v>3332</v>
      </c>
      <c r="M262" s="25" t="s">
        <v>3333</v>
      </c>
      <c r="N262" s="43" t="s">
        <v>3284</v>
      </c>
      <c r="O262" s="30" t="s">
        <v>58</v>
      </c>
      <c r="P262" s="30"/>
      <c r="Q262" s="30"/>
      <c r="R262" s="30"/>
      <c r="S262" s="30"/>
      <c r="T262" s="30"/>
      <c r="U262" s="75" t="s">
        <v>3000</v>
      </c>
      <c r="V262" s="63">
        <v>2843949</v>
      </c>
      <c r="W262" s="30"/>
      <c r="X262" s="30" t="s">
        <v>2413</v>
      </c>
      <c r="Y262" s="30" t="s">
        <v>3499</v>
      </c>
      <c r="Z262" s="30" t="s">
        <v>3500</v>
      </c>
      <c r="AA262" s="30" t="s">
        <v>2886</v>
      </c>
      <c r="AB262" s="30" t="s">
        <v>2980</v>
      </c>
      <c r="AC262" s="69" t="s">
        <v>3586</v>
      </c>
      <c r="AD262" s="72" t="s">
        <v>2888</v>
      </c>
      <c r="AE262" s="30"/>
      <c r="AF262" s="30"/>
      <c r="AG262" s="1" t="e">
        <f>#REF!+#REF!+#REF!+#REF!</f>
        <v>#REF!</v>
      </c>
      <c r="AH262" s="2" t="e">
        <f>#REF!+#REF!+#REF!+#REF!</f>
        <v>#REF!</v>
      </c>
      <c r="AI262" s="3" t="e">
        <f>#REF!+#REF!+#REF!+#REF!</f>
        <v>#REF!</v>
      </c>
      <c r="AJ262" s="4" t="e">
        <f t="shared" si="3"/>
        <v>#REF!</v>
      </c>
      <c r="AK262" s="30"/>
      <c r="AL262" s="30"/>
      <c r="AM262" s="30"/>
      <c r="AN262" s="30"/>
      <c r="AO262" s="30"/>
      <c r="AP262" s="30"/>
      <c r="AQ262" s="30"/>
      <c r="AR262" s="30"/>
      <c r="AS262" s="30"/>
      <c r="AT262" s="30"/>
      <c r="AU262" s="30"/>
      <c r="AV262" s="30"/>
      <c r="AW262" s="30"/>
    </row>
    <row r="263" spans="1:49" ht="78.75">
      <c r="A263" s="21" t="s">
        <v>2481</v>
      </c>
      <c r="B263" s="30"/>
      <c r="C263" s="30" t="s">
        <v>2482</v>
      </c>
      <c r="D263" s="30" t="s">
        <v>2483</v>
      </c>
      <c r="E263" s="30" t="s">
        <v>2484</v>
      </c>
      <c r="F263" s="34">
        <v>40689</v>
      </c>
      <c r="G263" s="35">
        <v>40697</v>
      </c>
      <c r="H263" s="47" t="s">
        <v>2882</v>
      </c>
      <c r="I263" s="26">
        <v>0</v>
      </c>
      <c r="J263" s="26">
        <v>0</v>
      </c>
      <c r="K263" s="58" t="s">
        <v>3348</v>
      </c>
      <c r="L263" s="58" t="s">
        <v>3332</v>
      </c>
      <c r="M263" s="26">
        <v>0</v>
      </c>
      <c r="N263" s="38"/>
      <c r="O263" s="30" t="s">
        <v>51</v>
      </c>
      <c r="P263" s="30"/>
      <c r="Q263" s="30"/>
      <c r="R263" s="30"/>
      <c r="S263" s="30"/>
      <c r="T263" s="30"/>
      <c r="U263" s="75" t="s">
        <v>2755</v>
      </c>
      <c r="V263" s="63">
        <v>82700</v>
      </c>
      <c r="W263" s="30"/>
      <c r="X263" s="30" t="s">
        <v>2485</v>
      </c>
      <c r="Y263" s="30" t="s">
        <v>3497</v>
      </c>
      <c r="Z263" s="30" t="s">
        <v>3498</v>
      </c>
      <c r="AA263" s="30" t="s">
        <v>2888</v>
      </c>
      <c r="AB263" s="30"/>
      <c r="AC263" s="30"/>
      <c r="AD263" s="72" t="s">
        <v>2888</v>
      </c>
      <c r="AE263" s="30"/>
      <c r="AF263" s="30"/>
      <c r="AG263" s="1" t="e">
        <f>#REF!</f>
        <v>#REF!</v>
      </c>
      <c r="AH263" s="2" t="e">
        <f>#REF!</f>
        <v>#REF!</v>
      </c>
      <c r="AI263" s="3" t="e">
        <f>#REF!</f>
        <v>#REF!</v>
      </c>
      <c r="AJ263" s="4" t="e">
        <f t="shared" ref="AJ263:AJ326" si="4">SUM(AG263:AI263)</f>
        <v>#REF!</v>
      </c>
      <c r="AK263" s="30"/>
      <c r="AL263" s="30"/>
      <c r="AM263" s="30"/>
      <c r="AN263" s="30"/>
      <c r="AO263" s="30"/>
      <c r="AP263" s="30"/>
      <c r="AQ263" s="30"/>
      <c r="AR263" s="30"/>
      <c r="AS263" s="30"/>
      <c r="AT263" s="30"/>
      <c r="AU263" s="30"/>
      <c r="AV263" s="30"/>
      <c r="AW263" s="30"/>
    </row>
    <row r="264" spans="1:49" ht="141.75">
      <c r="A264" s="21" t="s">
        <v>2466</v>
      </c>
      <c r="B264" s="30"/>
      <c r="C264" s="30" t="s">
        <v>2467</v>
      </c>
      <c r="D264" s="30" t="s">
        <v>2468</v>
      </c>
      <c r="E264" s="30" t="s">
        <v>2469</v>
      </c>
      <c r="F264" s="34">
        <v>40792</v>
      </c>
      <c r="G264" s="35">
        <v>40699</v>
      </c>
      <c r="H264" s="36"/>
      <c r="I264" s="25"/>
      <c r="J264" s="25"/>
      <c r="K264" s="57"/>
      <c r="L264" s="57"/>
      <c r="M264" s="25"/>
      <c r="N264" s="38"/>
      <c r="O264" s="30" t="s">
        <v>58</v>
      </c>
      <c r="P264" s="30"/>
      <c r="Q264" s="30"/>
      <c r="R264" s="30"/>
      <c r="S264" s="30"/>
      <c r="T264" s="30"/>
      <c r="U264" s="75" t="s">
        <v>2755</v>
      </c>
      <c r="V264" s="63">
        <v>515000</v>
      </c>
      <c r="W264" s="30"/>
      <c r="X264" s="30" t="s">
        <v>2470</v>
      </c>
      <c r="Y264" s="30" t="s">
        <v>3497</v>
      </c>
      <c r="Z264" s="30" t="s">
        <v>3498</v>
      </c>
      <c r="AA264" s="30" t="s">
        <v>2888</v>
      </c>
      <c r="AB264" s="30" t="s">
        <v>2946</v>
      </c>
      <c r="AC264" s="30"/>
      <c r="AD264" s="72" t="s">
        <v>2888</v>
      </c>
      <c r="AE264" s="30"/>
      <c r="AF264" s="30"/>
      <c r="AG264" s="1" t="e">
        <f>#REF!+#REF!</f>
        <v>#REF!</v>
      </c>
      <c r="AH264" s="2" t="e">
        <f>#REF!+#REF!</f>
        <v>#REF!</v>
      </c>
      <c r="AI264" s="3" t="e">
        <f>#REF!+#REF!</f>
        <v>#REF!</v>
      </c>
      <c r="AJ264" s="4" t="e">
        <f t="shared" si="4"/>
        <v>#REF!</v>
      </c>
      <c r="AK264" s="30"/>
      <c r="AL264" s="30"/>
      <c r="AM264" s="30"/>
      <c r="AN264" s="30"/>
      <c r="AO264" s="30"/>
      <c r="AP264" s="30"/>
      <c r="AQ264" s="30"/>
      <c r="AR264" s="30"/>
      <c r="AS264" s="30"/>
      <c r="AT264" s="30"/>
      <c r="AU264" s="30"/>
      <c r="AV264" s="30"/>
      <c r="AW264" s="30"/>
    </row>
    <row r="265" spans="1:49" ht="47.25">
      <c r="A265" s="21" t="s">
        <v>754</v>
      </c>
      <c r="B265" s="30"/>
      <c r="C265" s="30" t="s">
        <v>755</v>
      </c>
      <c r="D265" s="30"/>
      <c r="E265" s="30"/>
      <c r="F265" s="34">
        <v>40344</v>
      </c>
      <c r="G265" s="35">
        <v>40708</v>
      </c>
      <c r="H265" s="36" t="e">
        <f>#REF!</f>
        <v>#REF!</v>
      </c>
      <c r="I265" s="25"/>
      <c r="J265" s="25"/>
      <c r="K265" s="57"/>
      <c r="L265" s="57"/>
      <c r="M265" s="25"/>
      <c r="N265" s="38"/>
      <c r="O265" s="30" t="s">
        <v>756</v>
      </c>
      <c r="P265" s="30"/>
      <c r="Q265" s="30"/>
      <c r="R265" s="30"/>
      <c r="S265" s="30"/>
      <c r="T265" s="30"/>
      <c r="U265" s="75" t="s">
        <v>2754</v>
      </c>
      <c r="V265" s="63">
        <v>0</v>
      </c>
      <c r="W265" s="30"/>
      <c r="X265" s="30"/>
      <c r="Y265" s="30" t="s">
        <v>3465</v>
      </c>
      <c r="Z265" s="30" t="s">
        <v>3466</v>
      </c>
      <c r="AA265" s="30"/>
      <c r="AB265" s="30"/>
      <c r="AC265" s="30"/>
      <c r="AD265" s="72" t="s">
        <v>2888</v>
      </c>
      <c r="AE265" s="30"/>
      <c r="AF265" s="30"/>
      <c r="AG265" s="1"/>
      <c r="AH265" s="2"/>
      <c r="AI265" s="3"/>
      <c r="AJ265" s="4">
        <f t="shared" si="4"/>
        <v>0</v>
      </c>
      <c r="AK265" s="30"/>
      <c r="AL265" s="30"/>
      <c r="AM265" s="30"/>
      <c r="AN265" s="30"/>
      <c r="AO265" s="30"/>
      <c r="AP265" s="30"/>
      <c r="AQ265" s="30"/>
      <c r="AR265" s="30"/>
      <c r="AS265" s="30"/>
      <c r="AT265" s="30"/>
      <c r="AU265" s="30"/>
      <c r="AV265" s="30"/>
      <c r="AW265" s="30"/>
    </row>
    <row r="266" spans="1:49" ht="126">
      <c r="A266" s="21" t="s">
        <v>912</v>
      </c>
      <c r="B266" s="30"/>
      <c r="C266" s="30" t="s">
        <v>913</v>
      </c>
      <c r="D266" s="30" t="s">
        <v>909</v>
      </c>
      <c r="E266" s="30" t="s">
        <v>910</v>
      </c>
      <c r="F266" s="34">
        <v>40344</v>
      </c>
      <c r="G266" s="35">
        <v>40708</v>
      </c>
      <c r="H266" s="36" t="e">
        <f>#REF!</f>
        <v>#REF!</v>
      </c>
      <c r="I266" s="25"/>
      <c r="J266" s="25"/>
      <c r="K266" s="57"/>
      <c r="L266" s="57"/>
      <c r="M266" s="25"/>
      <c r="N266" s="38"/>
      <c r="O266" s="30" t="s">
        <v>207</v>
      </c>
      <c r="P266" s="30"/>
      <c r="Q266" s="30"/>
      <c r="R266" s="30"/>
      <c r="S266" s="30"/>
      <c r="T266" s="30"/>
      <c r="U266" s="75" t="s">
        <v>2754</v>
      </c>
      <c r="V266" s="63">
        <v>14355215.58</v>
      </c>
      <c r="W266" s="30"/>
      <c r="X266" s="30" t="s">
        <v>914</v>
      </c>
      <c r="Y266" s="30" t="s">
        <v>3465</v>
      </c>
      <c r="Z266" s="30" t="s">
        <v>3466</v>
      </c>
      <c r="AA266" s="30" t="s">
        <v>2886</v>
      </c>
      <c r="AB266" s="30" t="s">
        <v>2923</v>
      </c>
      <c r="AC266" s="30"/>
      <c r="AD266" s="72" t="s">
        <v>2888</v>
      </c>
      <c r="AE266" s="30"/>
      <c r="AF266" s="30"/>
      <c r="AG266" s="1" t="e">
        <f>#REF!+#REF!</f>
        <v>#REF!</v>
      </c>
      <c r="AH266" s="2" t="e">
        <f>#REF!+#REF!</f>
        <v>#REF!</v>
      </c>
      <c r="AI266" s="3" t="e">
        <f>#REF!+#REF!</f>
        <v>#REF!</v>
      </c>
      <c r="AJ266" s="4" t="e">
        <f t="shared" si="4"/>
        <v>#REF!</v>
      </c>
      <c r="AK266" s="30"/>
      <c r="AL266" s="30"/>
      <c r="AM266" s="30"/>
      <c r="AN266" s="30"/>
      <c r="AO266" s="30"/>
      <c r="AP266" s="30"/>
      <c r="AQ266" s="30"/>
      <c r="AR266" s="30"/>
      <c r="AS266" s="30"/>
      <c r="AT266" s="30"/>
      <c r="AU266" s="30"/>
      <c r="AV266" s="30"/>
      <c r="AW266" s="30"/>
    </row>
    <row r="267" spans="1:49" ht="63">
      <c r="A267" s="21" t="s">
        <v>968</v>
      </c>
      <c r="B267" s="30"/>
      <c r="C267" s="30" t="s">
        <v>969</v>
      </c>
      <c r="D267" s="30"/>
      <c r="E267" s="30"/>
      <c r="F267" s="34">
        <v>40344</v>
      </c>
      <c r="G267" s="35">
        <v>40708</v>
      </c>
      <c r="H267" s="36" t="e">
        <f>#REF!</f>
        <v>#REF!</v>
      </c>
      <c r="I267" s="25"/>
      <c r="J267" s="25"/>
      <c r="K267" s="57"/>
      <c r="L267" s="57"/>
      <c r="M267" s="25"/>
      <c r="N267" s="38" t="s">
        <v>3159</v>
      </c>
      <c r="O267" s="30" t="s">
        <v>756</v>
      </c>
      <c r="P267" s="30"/>
      <c r="Q267" s="30"/>
      <c r="R267" s="30"/>
      <c r="S267" s="30"/>
      <c r="T267" s="30"/>
      <c r="U267" s="75" t="s">
        <v>2754</v>
      </c>
      <c r="V267" s="63">
        <v>0</v>
      </c>
      <c r="W267" s="30"/>
      <c r="X267" s="30"/>
      <c r="Y267" s="30" t="s">
        <v>3465</v>
      </c>
      <c r="Z267" s="30" t="s">
        <v>3466</v>
      </c>
      <c r="AA267" s="30"/>
      <c r="AB267" s="30"/>
      <c r="AC267" s="30"/>
      <c r="AD267" s="72" t="s">
        <v>2888</v>
      </c>
      <c r="AE267" s="30"/>
      <c r="AF267" s="30"/>
      <c r="AG267" s="1"/>
      <c r="AH267" s="2"/>
      <c r="AI267" s="3"/>
      <c r="AJ267" s="4">
        <f t="shared" si="4"/>
        <v>0</v>
      </c>
      <c r="AK267" s="30"/>
      <c r="AL267" s="30"/>
      <c r="AM267" s="30"/>
      <c r="AN267" s="30"/>
      <c r="AO267" s="30"/>
      <c r="AP267" s="30"/>
      <c r="AQ267" s="30"/>
      <c r="AR267" s="30"/>
      <c r="AS267" s="30"/>
      <c r="AT267" s="30"/>
      <c r="AU267" s="30"/>
      <c r="AV267" s="30"/>
      <c r="AW267" s="30"/>
    </row>
    <row r="268" spans="1:49" ht="409.5">
      <c r="A268" s="21" t="s">
        <v>1318</v>
      </c>
      <c r="B268" s="30"/>
      <c r="C268" s="30" t="s">
        <v>1319</v>
      </c>
      <c r="D268" s="30" t="s">
        <v>1320</v>
      </c>
      <c r="E268" s="30" t="s">
        <v>1321</v>
      </c>
      <c r="F268" s="34">
        <v>40396</v>
      </c>
      <c r="G268" s="35">
        <v>40724</v>
      </c>
      <c r="H268" s="47" t="s">
        <v>2859</v>
      </c>
      <c r="I268" s="26">
        <v>0</v>
      </c>
      <c r="J268" s="26">
        <v>0</v>
      </c>
      <c r="K268" s="58" t="s">
        <v>3348</v>
      </c>
      <c r="L268" s="58" t="s">
        <v>3332</v>
      </c>
      <c r="M268" s="26">
        <v>0</v>
      </c>
      <c r="N268" s="43" t="s">
        <v>3204</v>
      </c>
      <c r="O268" s="30" t="s">
        <v>58</v>
      </c>
      <c r="P268" s="30"/>
      <c r="Q268" s="30"/>
      <c r="R268" s="30"/>
      <c r="S268" s="30"/>
      <c r="T268" s="30"/>
      <c r="U268" s="75" t="s">
        <v>2745</v>
      </c>
      <c r="V268" s="63">
        <v>5318270</v>
      </c>
      <c r="W268" s="30"/>
      <c r="X268" s="30" t="s">
        <v>1322</v>
      </c>
      <c r="Y268" s="30" t="s">
        <v>3447</v>
      </c>
      <c r="Z268" s="30" t="s">
        <v>3448</v>
      </c>
      <c r="AA268" s="30" t="s">
        <v>2886</v>
      </c>
      <c r="AB268" s="30"/>
      <c r="AC268" s="30"/>
      <c r="AD268" s="72" t="s">
        <v>2888</v>
      </c>
      <c r="AE268" s="30"/>
      <c r="AF268" s="30"/>
      <c r="AG268" s="1" t="e">
        <f>#REF!</f>
        <v>#REF!</v>
      </c>
      <c r="AH268" s="2" t="e">
        <f>#REF!</f>
        <v>#REF!</v>
      </c>
      <c r="AI268" s="3" t="e">
        <f>#REF!</f>
        <v>#REF!</v>
      </c>
      <c r="AJ268" s="4" t="e">
        <f t="shared" si="4"/>
        <v>#REF!</v>
      </c>
      <c r="AK268" s="30"/>
      <c r="AL268" s="30"/>
      <c r="AM268" s="30"/>
      <c r="AN268" s="30"/>
      <c r="AO268" s="30"/>
      <c r="AP268" s="30"/>
      <c r="AQ268" s="30"/>
      <c r="AR268" s="30"/>
      <c r="AS268" s="30"/>
      <c r="AT268" s="30"/>
      <c r="AU268" s="30"/>
      <c r="AV268" s="30"/>
      <c r="AW268" s="30"/>
    </row>
    <row r="269" spans="1:49" ht="126">
      <c r="A269" s="21" t="s">
        <v>981</v>
      </c>
      <c r="B269" s="30"/>
      <c r="C269" s="30" t="s">
        <v>982</v>
      </c>
      <c r="D269" s="30" t="s">
        <v>983</v>
      </c>
      <c r="E269" s="30" t="s">
        <v>984</v>
      </c>
      <c r="F269" s="34">
        <v>40189</v>
      </c>
      <c r="G269" s="35">
        <v>40739</v>
      </c>
      <c r="H269" s="36" t="e">
        <f>#REF!</f>
        <v>#REF!</v>
      </c>
      <c r="I269" s="25"/>
      <c r="J269" s="25"/>
      <c r="K269" s="57"/>
      <c r="L269" s="57"/>
      <c r="M269" s="25"/>
      <c r="N269" s="37" t="s">
        <v>3162</v>
      </c>
      <c r="O269" s="30" t="s">
        <v>58</v>
      </c>
      <c r="P269" s="30"/>
      <c r="Q269" s="30"/>
      <c r="R269" s="30"/>
      <c r="S269" s="30"/>
      <c r="T269" s="30"/>
      <c r="U269" s="75" t="s">
        <v>2750</v>
      </c>
      <c r="V269" s="63">
        <v>2717132.25</v>
      </c>
      <c r="W269" s="30"/>
      <c r="X269" s="30" t="s">
        <v>985</v>
      </c>
      <c r="Y269" s="30" t="s">
        <v>3453</v>
      </c>
      <c r="Z269" s="30" t="s">
        <v>3454</v>
      </c>
      <c r="AA269" s="30" t="s">
        <v>2905</v>
      </c>
      <c r="AB269" s="30" t="s">
        <v>2917</v>
      </c>
      <c r="AC269" s="69" t="s">
        <v>3546</v>
      </c>
      <c r="AD269" s="72" t="s">
        <v>2888</v>
      </c>
      <c r="AE269" s="30"/>
      <c r="AF269" s="30"/>
      <c r="AG269" s="1" t="e">
        <f>#REF!+#REF!+#REF!+#REF!</f>
        <v>#REF!</v>
      </c>
      <c r="AH269" s="2" t="e">
        <f>#REF!+#REF!+#REF!+#REF!</f>
        <v>#REF!</v>
      </c>
      <c r="AI269" s="3" t="e">
        <f>#REF!+#REF!+#REF!+#REF!</f>
        <v>#REF!</v>
      </c>
      <c r="AJ269" s="4" t="e">
        <f t="shared" si="4"/>
        <v>#REF!</v>
      </c>
      <c r="AK269" s="30"/>
      <c r="AL269" s="30"/>
      <c r="AM269" s="30"/>
      <c r="AN269" s="30"/>
      <c r="AO269" s="30"/>
      <c r="AP269" s="30"/>
      <c r="AQ269" s="30"/>
      <c r="AR269" s="30"/>
      <c r="AS269" s="30"/>
      <c r="AT269" s="30"/>
      <c r="AU269" s="30"/>
      <c r="AV269" s="30"/>
      <c r="AW269" s="30"/>
    </row>
    <row r="270" spans="1:49" ht="409.5">
      <c r="A270" s="21" t="s">
        <v>720</v>
      </c>
      <c r="B270" s="30" t="s">
        <v>715</v>
      </c>
      <c r="C270" s="30" t="s">
        <v>721</v>
      </c>
      <c r="D270" s="30" t="s">
        <v>722</v>
      </c>
      <c r="E270" s="30" t="s">
        <v>723</v>
      </c>
      <c r="F270" s="34">
        <v>40087</v>
      </c>
      <c r="G270" s="35">
        <v>40754</v>
      </c>
      <c r="H270" s="36" t="e">
        <f>#REF!</f>
        <v>#REF!</v>
      </c>
      <c r="I270" s="25" t="s">
        <v>3344</v>
      </c>
      <c r="J270" s="25">
        <v>0</v>
      </c>
      <c r="K270" s="57" t="s">
        <v>3397</v>
      </c>
      <c r="L270" s="57" t="s">
        <v>3328</v>
      </c>
      <c r="M270" s="25" t="s">
        <v>3346</v>
      </c>
      <c r="N270" s="43" t="s">
        <v>3119</v>
      </c>
      <c r="O270" s="30" t="s">
        <v>58</v>
      </c>
      <c r="P270" s="30"/>
      <c r="Q270" s="30"/>
      <c r="R270" s="30"/>
      <c r="S270" s="30"/>
      <c r="T270" s="30"/>
      <c r="U270" s="75" t="s">
        <v>2752</v>
      </c>
      <c r="V270" s="63">
        <v>5875000.5700000003</v>
      </c>
      <c r="W270" s="30"/>
      <c r="X270" s="30" t="s">
        <v>724</v>
      </c>
      <c r="Y270" s="30" t="s">
        <v>3455</v>
      </c>
      <c r="Z270" s="30" t="s">
        <v>3456</v>
      </c>
      <c r="AA270" s="30" t="s">
        <v>2886</v>
      </c>
      <c r="AB270" s="30" t="s">
        <v>2960</v>
      </c>
      <c r="AC270" s="30" t="s">
        <v>2961</v>
      </c>
      <c r="AD270" s="72" t="s">
        <v>2888</v>
      </c>
      <c r="AE270" s="30"/>
      <c r="AF270" s="30"/>
      <c r="AG270" s="1" t="e">
        <f>#REF!+#REF!+#REF!+#REF!</f>
        <v>#REF!</v>
      </c>
      <c r="AH270" s="2" t="e">
        <f>#REF!+#REF!+#REF!+#REF!</f>
        <v>#REF!</v>
      </c>
      <c r="AI270" s="3" t="e">
        <f>#REF!+#REF!+#REF!+#REF!</f>
        <v>#REF!</v>
      </c>
      <c r="AJ270" s="4" t="e">
        <f t="shared" si="4"/>
        <v>#REF!</v>
      </c>
      <c r="AK270" s="30"/>
      <c r="AL270" s="30"/>
      <c r="AM270" s="30"/>
      <c r="AN270" s="30"/>
      <c r="AO270" s="30"/>
      <c r="AP270" s="30"/>
      <c r="AQ270" s="30"/>
      <c r="AR270" s="30"/>
      <c r="AS270" s="30"/>
      <c r="AT270" s="30"/>
      <c r="AU270" s="30"/>
      <c r="AV270" s="30"/>
      <c r="AW270" s="30"/>
    </row>
    <row r="271" spans="1:49" ht="409.5">
      <c r="A271" s="21" t="s">
        <v>725</v>
      </c>
      <c r="B271" s="30" t="s">
        <v>715</v>
      </c>
      <c r="C271" s="30" t="s">
        <v>726</v>
      </c>
      <c r="D271" s="30" t="s">
        <v>727</v>
      </c>
      <c r="E271" s="30" t="s">
        <v>728</v>
      </c>
      <c r="F271" s="34">
        <v>40087</v>
      </c>
      <c r="G271" s="35">
        <v>40754</v>
      </c>
      <c r="H271" s="36" t="e">
        <f>#REF!</f>
        <v>#REF!</v>
      </c>
      <c r="I271" s="25" t="s">
        <v>3344</v>
      </c>
      <c r="J271" s="25">
        <v>0</v>
      </c>
      <c r="K271" s="57" t="s">
        <v>3397</v>
      </c>
      <c r="L271" s="57" t="s">
        <v>3328</v>
      </c>
      <c r="M271" s="25" t="s">
        <v>3346</v>
      </c>
      <c r="N271" s="37" t="s">
        <v>3120</v>
      </c>
      <c r="O271" s="30" t="s">
        <v>58</v>
      </c>
      <c r="P271" s="30"/>
      <c r="Q271" s="30"/>
      <c r="R271" s="30"/>
      <c r="S271" s="30"/>
      <c r="T271" s="30"/>
      <c r="U271" s="75" t="s">
        <v>2752</v>
      </c>
      <c r="V271" s="63">
        <v>7549395.1200000001</v>
      </c>
      <c r="W271" s="30"/>
      <c r="X271" s="30" t="s">
        <v>729</v>
      </c>
      <c r="Y271" s="30" t="s">
        <v>3455</v>
      </c>
      <c r="Z271" s="30" t="s">
        <v>3456</v>
      </c>
      <c r="AA271" s="30" t="s">
        <v>2886</v>
      </c>
      <c r="AB271" s="30" t="s">
        <v>2960</v>
      </c>
      <c r="AC271" s="30" t="s">
        <v>2961</v>
      </c>
      <c r="AD271" s="72" t="s">
        <v>2888</v>
      </c>
      <c r="AE271" s="30"/>
      <c r="AF271" s="30"/>
      <c r="AG271" s="1" t="e">
        <f>#REF!+#REF!+#REF!+#REF!</f>
        <v>#REF!</v>
      </c>
      <c r="AH271" s="2" t="e">
        <f>#REF!+#REF!+#REF!+#REF!</f>
        <v>#REF!</v>
      </c>
      <c r="AI271" s="3" t="e">
        <f>#REF!+#REF!+#REF!+#REF!</f>
        <v>#REF!</v>
      </c>
      <c r="AJ271" s="4" t="e">
        <f t="shared" si="4"/>
        <v>#REF!</v>
      </c>
      <c r="AK271" s="30"/>
      <c r="AL271" s="30"/>
      <c r="AM271" s="30"/>
      <c r="AN271" s="30"/>
      <c r="AO271" s="30"/>
      <c r="AP271" s="30"/>
      <c r="AQ271" s="30"/>
      <c r="AR271" s="30"/>
      <c r="AS271" s="30"/>
      <c r="AT271" s="30"/>
      <c r="AU271" s="30"/>
      <c r="AV271" s="30"/>
      <c r="AW271" s="30"/>
    </row>
    <row r="272" spans="1:49" ht="409.5">
      <c r="A272" s="21" t="s">
        <v>730</v>
      </c>
      <c r="B272" s="30" t="s">
        <v>715</v>
      </c>
      <c r="C272" s="30" t="s">
        <v>731</v>
      </c>
      <c r="D272" s="30" t="s">
        <v>732</v>
      </c>
      <c r="E272" s="30" t="s">
        <v>733</v>
      </c>
      <c r="F272" s="34">
        <v>40087</v>
      </c>
      <c r="G272" s="35">
        <v>40754</v>
      </c>
      <c r="H272" s="36" t="e">
        <f>#REF!</f>
        <v>#REF!</v>
      </c>
      <c r="I272" s="25" t="s">
        <v>3344</v>
      </c>
      <c r="J272" s="25">
        <v>0</v>
      </c>
      <c r="K272" s="57" t="s">
        <v>3397</v>
      </c>
      <c r="L272" s="57" t="s">
        <v>3328</v>
      </c>
      <c r="M272" s="25" t="s">
        <v>3346</v>
      </c>
      <c r="N272" s="37" t="s">
        <v>3121</v>
      </c>
      <c r="O272" s="30" t="s">
        <v>51</v>
      </c>
      <c r="P272" s="30"/>
      <c r="Q272" s="30"/>
      <c r="R272" s="30"/>
      <c r="S272" s="30"/>
      <c r="T272" s="30"/>
      <c r="U272" s="75" t="s">
        <v>2752</v>
      </c>
      <c r="V272" s="63">
        <v>4561212.92</v>
      </c>
      <c r="W272" s="30"/>
      <c r="X272" s="30" t="s">
        <v>734</v>
      </c>
      <c r="Y272" s="30" t="s">
        <v>3455</v>
      </c>
      <c r="Z272" s="30" t="s">
        <v>3456</v>
      </c>
      <c r="AA272" s="30" t="s">
        <v>2886</v>
      </c>
      <c r="AB272" s="30" t="s">
        <v>2960</v>
      </c>
      <c r="AC272" s="30" t="s">
        <v>2961</v>
      </c>
      <c r="AD272" s="72" t="s">
        <v>2888</v>
      </c>
      <c r="AE272" s="30"/>
      <c r="AF272" s="30"/>
      <c r="AG272" s="1" t="e">
        <f>#REF!+#REF!+#REF!+#REF!</f>
        <v>#REF!</v>
      </c>
      <c r="AH272" s="2" t="e">
        <f>#REF!+#REF!+#REF!+#REF!</f>
        <v>#REF!</v>
      </c>
      <c r="AI272" s="3" t="e">
        <f>#REF!+#REF!+#REF!+#REF!</f>
        <v>#REF!</v>
      </c>
      <c r="AJ272" s="4" t="e">
        <f t="shared" si="4"/>
        <v>#REF!</v>
      </c>
      <c r="AK272" s="30"/>
      <c r="AL272" s="30"/>
      <c r="AM272" s="30"/>
      <c r="AN272" s="30"/>
      <c r="AO272" s="30"/>
      <c r="AP272" s="30"/>
      <c r="AQ272" s="30"/>
      <c r="AR272" s="30"/>
      <c r="AS272" s="30"/>
      <c r="AT272" s="30"/>
      <c r="AU272" s="30"/>
      <c r="AV272" s="30"/>
      <c r="AW272" s="30"/>
    </row>
    <row r="273" spans="1:49" ht="409.5">
      <c r="A273" s="21" t="s">
        <v>714</v>
      </c>
      <c r="B273" s="30" t="s">
        <v>715</v>
      </c>
      <c r="C273" s="30" t="s">
        <v>716</v>
      </c>
      <c r="D273" s="30" t="s">
        <v>717</v>
      </c>
      <c r="E273" s="30" t="s">
        <v>718</v>
      </c>
      <c r="F273" s="34">
        <v>40087</v>
      </c>
      <c r="G273" s="35">
        <v>40755</v>
      </c>
      <c r="H273" s="36" t="e">
        <f>#REF!</f>
        <v>#REF!</v>
      </c>
      <c r="I273" s="25" t="s">
        <v>3344</v>
      </c>
      <c r="J273" s="25">
        <v>0</v>
      </c>
      <c r="K273" s="57" t="s">
        <v>3397</v>
      </c>
      <c r="L273" s="57" t="s">
        <v>3328</v>
      </c>
      <c r="M273" s="25" t="s">
        <v>3346</v>
      </c>
      <c r="N273" s="37" t="s">
        <v>3118</v>
      </c>
      <c r="O273" s="30" t="s">
        <v>58</v>
      </c>
      <c r="P273" s="30"/>
      <c r="Q273" s="30"/>
      <c r="R273" s="30"/>
      <c r="S273" s="30"/>
      <c r="T273" s="30"/>
      <c r="U273" s="75" t="s">
        <v>2752</v>
      </c>
      <c r="V273" s="63">
        <v>16030115.35</v>
      </c>
      <c r="W273" s="30"/>
      <c r="X273" s="30" t="s">
        <v>719</v>
      </c>
      <c r="Y273" s="30" t="s">
        <v>3455</v>
      </c>
      <c r="Z273" s="30" t="s">
        <v>3456</v>
      </c>
      <c r="AA273" s="30" t="s">
        <v>2886</v>
      </c>
      <c r="AB273" s="30" t="s">
        <v>2960</v>
      </c>
      <c r="AC273" s="30" t="s">
        <v>2961</v>
      </c>
      <c r="AD273" s="72" t="s">
        <v>2888</v>
      </c>
      <c r="AE273" s="30"/>
      <c r="AF273" s="30"/>
      <c r="AG273" s="1" t="e">
        <f>#REF!+#REF!+#REF!+#REF!</f>
        <v>#REF!</v>
      </c>
      <c r="AH273" s="2" t="e">
        <f>#REF!+#REF!+#REF!+#REF!</f>
        <v>#REF!</v>
      </c>
      <c r="AI273" s="3" t="e">
        <f>#REF!+#REF!+#REF!+#REF!</f>
        <v>#REF!</v>
      </c>
      <c r="AJ273" s="4" t="e">
        <f t="shared" si="4"/>
        <v>#REF!</v>
      </c>
      <c r="AK273" s="30"/>
      <c r="AL273" s="30"/>
      <c r="AM273" s="30"/>
      <c r="AN273" s="30"/>
      <c r="AO273" s="30"/>
      <c r="AP273" s="30"/>
      <c r="AQ273" s="30"/>
      <c r="AR273" s="30"/>
      <c r="AS273" s="30"/>
      <c r="AT273" s="30"/>
      <c r="AU273" s="30"/>
      <c r="AV273" s="30"/>
      <c r="AW273" s="30"/>
    </row>
    <row r="274" spans="1:49" ht="94.5">
      <c r="A274" s="21" t="s">
        <v>1314</v>
      </c>
      <c r="B274" s="30"/>
      <c r="C274" s="30" t="s">
        <v>1315</v>
      </c>
      <c r="D274" s="30" t="s">
        <v>1316</v>
      </c>
      <c r="E274" s="30" t="s">
        <v>1317</v>
      </c>
      <c r="F274" s="34">
        <v>40391</v>
      </c>
      <c r="G274" s="35">
        <v>40755</v>
      </c>
      <c r="H274" s="36"/>
      <c r="I274" s="25"/>
      <c r="J274" s="25"/>
      <c r="K274" s="57"/>
      <c r="L274" s="57"/>
      <c r="M274" s="25"/>
      <c r="N274" s="38"/>
      <c r="O274" s="30" t="s">
        <v>58</v>
      </c>
      <c r="P274" s="30"/>
      <c r="Q274" s="30"/>
      <c r="R274" s="30"/>
      <c r="S274" s="30"/>
      <c r="T274" s="30"/>
      <c r="U274" s="75" t="s">
        <v>2754</v>
      </c>
      <c r="V274" s="63">
        <v>79494029</v>
      </c>
      <c r="W274" s="30"/>
      <c r="X274" s="30"/>
      <c r="Y274" s="30" t="s">
        <v>3465</v>
      </c>
      <c r="Z274" s="30" t="s">
        <v>3466</v>
      </c>
      <c r="AA274" s="30" t="s">
        <v>2886</v>
      </c>
      <c r="AB274" s="30" t="s">
        <v>2923</v>
      </c>
      <c r="AC274" s="30"/>
      <c r="AD274" s="72" t="s">
        <v>2888</v>
      </c>
      <c r="AE274" s="30"/>
      <c r="AF274" s="30"/>
      <c r="AG274" s="1" t="e">
        <f>#REF!+#REF!+#REF!</f>
        <v>#REF!</v>
      </c>
      <c r="AH274" s="2" t="e">
        <f>#REF!+#REF!+#REF!</f>
        <v>#REF!</v>
      </c>
      <c r="AI274" s="3" t="e">
        <f>#REF!+#REF!+#REF!</f>
        <v>#REF!</v>
      </c>
      <c r="AJ274" s="4" t="e">
        <f t="shared" si="4"/>
        <v>#REF!</v>
      </c>
      <c r="AK274" s="30"/>
      <c r="AL274" s="30"/>
      <c r="AM274" s="30"/>
      <c r="AN274" s="30"/>
      <c r="AO274" s="30"/>
      <c r="AP274" s="30"/>
      <c r="AQ274" s="30"/>
      <c r="AR274" s="30"/>
      <c r="AS274" s="30"/>
      <c r="AT274" s="30"/>
      <c r="AU274" s="30"/>
      <c r="AV274" s="30"/>
      <c r="AW274" s="30"/>
    </row>
    <row r="275" spans="1:49" ht="283.5">
      <c r="A275" s="21" t="s">
        <v>1622</v>
      </c>
      <c r="B275" s="30"/>
      <c r="C275" s="30" t="s">
        <v>1623</v>
      </c>
      <c r="D275" s="30" t="s">
        <v>1624</v>
      </c>
      <c r="E275" s="30" t="s">
        <v>1625</v>
      </c>
      <c r="F275" s="34">
        <v>40756</v>
      </c>
      <c r="G275" s="35">
        <v>40755</v>
      </c>
      <c r="H275" s="47" t="s">
        <v>2792</v>
      </c>
      <c r="I275" s="26">
        <v>0</v>
      </c>
      <c r="J275" s="26" t="s">
        <v>3372</v>
      </c>
      <c r="K275" s="58" t="s">
        <v>3345</v>
      </c>
      <c r="L275" s="58" t="s">
        <v>3331</v>
      </c>
      <c r="M275" s="26" t="s">
        <v>3331</v>
      </c>
      <c r="N275" s="43" t="s">
        <v>3233</v>
      </c>
      <c r="O275" s="30" t="s">
        <v>58</v>
      </c>
      <c r="P275" s="30"/>
      <c r="Q275" s="30"/>
      <c r="R275" s="30"/>
      <c r="S275" s="30"/>
      <c r="T275" s="30"/>
      <c r="U275" s="75" t="s">
        <v>2745</v>
      </c>
      <c r="V275" s="63">
        <v>2334462.4</v>
      </c>
      <c r="W275" s="30"/>
      <c r="X275" s="30" t="s">
        <v>1626</v>
      </c>
      <c r="Y275" s="30" t="s">
        <v>3447</v>
      </c>
      <c r="Z275" s="30" t="s">
        <v>3448</v>
      </c>
      <c r="AA275" s="69" t="s">
        <v>3561</v>
      </c>
      <c r="AB275" s="30" t="s">
        <v>2894</v>
      </c>
      <c r="AC275" s="30" t="s">
        <v>2792</v>
      </c>
      <c r="AD275" s="72" t="s">
        <v>2888</v>
      </c>
      <c r="AE275" s="30"/>
      <c r="AF275" s="30"/>
      <c r="AG275" s="1" t="e">
        <f>#REF!+#REF!+#REF!+#REF!</f>
        <v>#REF!</v>
      </c>
      <c r="AH275" s="2" t="e">
        <f>#REF!+#REF!+#REF!+#REF!</f>
        <v>#REF!</v>
      </c>
      <c r="AI275" s="3" t="e">
        <f>#REF!+#REF!+#REF!+#REF!</f>
        <v>#REF!</v>
      </c>
      <c r="AJ275" s="4" t="e">
        <f t="shared" si="4"/>
        <v>#REF!</v>
      </c>
      <c r="AK275" s="30"/>
      <c r="AL275" s="30"/>
      <c r="AM275" s="30"/>
      <c r="AN275" s="30"/>
      <c r="AO275" s="30"/>
      <c r="AP275" s="30"/>
      <c r="AQ275" s="30"/>
      <c r="AR275" s="30"/>
      <c r="AS275" s="30"/>
      <c r="AT275" s="30"/>
      <c r="AU275" s="30"/>
      <c r="AV275" s="30"/>
      <c r="AW275" s="30"/>
    </row>
    <row r="276" spans="1:49" ht="126">
      <c r="A276" s="21" t="s">
        <v>1829</v>
      </c>
      <c r="B276" s="30"/>
      <c r="C276" s="30" t="s">
        <v>1830</v>
      </c>
      <c r="D276" s="30" t="s">
        <v>1831</v>
      </c>
      <c r="E276" s="30" t="s">
        <v>1831</v>
      </c>
      <c r="F276" s="34">
        <v>40330</v>
      </c>
      <c r="G276" s="35">
        <v>40786</v>
      </c>
      <c r="H276" s="36"/>
      <c r="I276" s="25"/>
      <c r="J276" s="25"/>
      <c r="K276" s="57"/>
      <c r="L276" s="57"/>
      <c r="M276" s="25"/>
      <c r="N276" s="38"/>
      <c r="O276" s="30" t="s">
        <v>51</v>
      </c>
      <c r="P276" s="30"/>
      <c r="Q276" s="30"/>
      <c r="R276" s="30"/>
      <c r="S276" s="30"/>
      <c r="T276" s="30"/>
      <c r="U276" s="75" t="s">
        <v>3009</v>
      </c>
      <c r="V276" s="63">
        <v>589059.19999999995</v>
      </c>
      <c r="W276" s="30"/>
      <c r="X276" s="30" t="s">
        <v>1832</v>
      </c>
      <c r="Y276" s="30" t="s">
        <v>3469</v>
      </c>
      <c r="Z276" s="30" t="s">
        <v>3482</v>
      </c>
      <c r="AA276" s="30" t="s">
        <v>2913</v>
      </c>
      <c r="AB276" s="30" t="s">
        <v>3010</v>
      </c>
      <c r="AC276" s="30"/>
      <c r="AD276" s="72" t="s">
        <v>2888</v>
      </c>
      <c r="AE276" s="30"/>
      <c r="AF276" s="30"/>
      <c r="AG276" s="1" t="e">
        <f>#REF!+#REF!</f>
        <v>#REF!</v>
      </c>
      <c r="AH276" s="2" t="e">
        <f>#REF!+#REF!</f>
        <v>#REF!</v>
      </c>
      <c r="AI276" s="3" t="e">
        <f>#REF!+#REF!</f>
        <v>#REF!</v>
      </c>
      <c r="AJ276" s="4" t="e">
        <f t="shared" si="4"/>
        <v>#REF!</v>
      </c>
      <c r="AK276" s="30"/>
      <c r="AL276" s="30"/>
      <c r="AM276" s="30"/>
      <c r="AN276" s="30"/>
      <c r="AO276" s="30"/>
      <c r="AP276" s="30"/>
      <c r="AQ276" s="30"/>
      <c r="AR276" s="30"/>
      <c r="AS276" s="30"/>
      <c r="AT276" s="30"/>
      <c r="AU276" s="30"/>
      <c r="AV276" s="30"/>
      <c r="AW276" s="30"/>
    </row>
    <row r="277" spans="1:49" ht="141.75">
      <c r="A277" s="21" t="s">
        <v>2082</v>
      </c>
      <c r="B277" s="30"/>
      <c r="C277" s="30" t="s">
        <v>2083</v>
      </c>
      <c r="D277" s="30" t="s">
        <v>2084</v>
      </c>
      <c r="E277" s="30" t="s">
        <v>2085</v>
      </c>
      <c r="F277" s="34">
        <v>40295</v>
      </c>
      <c r="G277" s="35">
        <v>40786</v>
      </c>
      <c r="H277" s="36"/>
      <c r="I277" s="25"/>
      <c r="J277" s="25"/>
      <c r="K277" s="57"/>
      <c r="L277" s="57"/>
      <c r="M277" s="25"/>
      <c r="N277" s="42"/>
      <c r="O277" s="30" t="s">
        <v>58</v>
      </c>
      <c r="P277" s="30"/>
      <c r="Q277" s="30"/>
      <c r="R277" s="30"/>
      <c r="S277" s="30"/>
      <c r="T277" s="30"/>
      <c r="U277" s="75" t="s">
        <v>3009</v>
      </c>
      <c r="V277" s="63">
        <v>580555.6</v>
      </c>
      <c r="W277" s="30"/>
      <c r="X277" s="30" t="s">
        <v>2086</v>
      </c>
      <c r="Y277" s="30" t="s">
        <v>3469</v>
      </c>
      <c r="Z277" s="30" t="s">
        <v>3482</v>
      </c>
      <c r="AA277" s="30" t="s">
        <v>2913</v>
      </c>
      <c r="AB277" s="30" t="s">
        <v>3010</v>
      </c>
      <c r="AC277" s="30"/>
      <c r="AD277" s="72" t="s">
        <v>2888</v>
      </c>
      <c r="AE277" s="30"/>
      <c r="AF277" s="30"/>
      <c r="AG277" s="1" t="e">
        <f>#REF!+#REF!</f>
        <v>#REF!</v>
      </c>
      <c r="AH277" s="2" t="e">
        <f>#REF!+#REF!</f>
        <v>#REF!</v>
      </c>
      <c r="AI277" s="3" t="e">
        <f>#REF!+#REF!</f>
        <v>#REF!</v>
      </c>
      <c r="AJ277" s="4" t="e">
        <f t="shared" si="4"/>
        <v>#REF!</v>
      </c>
      <c r="AK277" s="30"/>
      <c r="AL277" s="30"/>
      <c r="AM277" s="30"/>
      <c r="AN277" s="30"/>
      <c r="AO277" s="30"/>
      <c r="AP277" s="30"/>
      <c r="AQ277" s="30"/>
      <c r="AR277" s="30"/>
      <c r="AS277" s="30"/>
      <c r="AT277" s="30"/>
      <c r="AU277" s="30"/>
      <c r="AV277" s="30"/>
      <c r="AW277" s="30"/>
    </row>
    <row r="278" spans="1:49" ht="110.25">
      <c r="A278" s="21" t="s">
        <v>2304</v>
      </c>
      <c r="B278" s="30" t="s">
        <v>2305</v>
      </c>
      <c r="C278" s="30" t="s">
        <v>2306</v>
      </c>
      <c r="D278" s="30" t="s">
        <v>2307</v>
      </c>
      <c r="E278" s="30" t="s">
        <v>2308</v>
      </c>
      <c r="F278" s="34">
        <v>39995</v>
      </c>
      <c r="G278" s="35">
        <v>40787</v>
      </c>
      <c r="H278" s="36"/>
      <c r="I278" s="25"/>
      <c r="J278" s="25"/>
      <c r="K278" s="57"/>
      <c r="L278" s="57"/>
      <c r="M278" s="25"/>
      <c r="N278" s="42"/>
      <c r="O278" s="30" t="s">
        <v>58</v>
      </c>
      <c r="P278" s="30"/>
      <c r="Q278" s="30"/>
      <c r="R278" s="30"/>
      <c r="S278" s="30"/>
      <c r="T278" s="30"/>
      <c r="U278" s="75" t="s">
        <v>3016</v>
      </c>
      <c r="V278" s="63">
        <v>0</v>
      </c>
      <c r="W278" s="30"/>
      <c r="X278" s="30"/>
      <c r="Y278" s="30" t="s">
        <v>3506</v>
      </c>
      <c r="Z278" s="30" t="s">
        <v>3507</v>
      </c>
      <c r="AA278" s="30"/>
      <c r="AB278" s="30"/>
      <c r="AC278" s="30"/>
      <c r="AD278" s="72" t="s">
        <v>2888</v>
      </c>
      <c r="AE278" s="30"/>
      <c r="AF278" s="30"/>
      <c r="AG278" s="1"/>
      <c r="AH278" s="2"/>
      <c r="AI278" s="3"/>
      <c r="AJ278" s="4">
        <f t="shared" si="4"/>
        <v>0</v>
      </c>
      <c r="AK278" s="30"/>
      <c r="AL278" s="30"/>
      <c r="AM278" s="30"/>
      <c r="AN278" s="30"/>
      <c r="AO278" s="30"/>
      <c r="AP278" s="30"/>
      <c r="AQ278" s="30"/>
      <c r="AR278" s="30"/>
      <c r="AS278" s="30"/>
      <c r="AT278" s="30"/>
      <c r="AU278" s="30"/>
      <c r="AV278" s="30"/>
      <c r="AW278" s="30"/>
    </row>
    <row r="279" spans="1:49" ht="157.5">
      <c r="A279" s="21" t="s">
        <v>2309</v>
      </c>
      <c r="B279" s="30" t="s">
        <v>2305</v>
      </c>
      <c r="C279" s="30" t="s">
        <v>2310</v>
      </c>
      <c r="D279" s="30" t="s">
        <v>2311</v>
      </c>
      <c r="E279" s="30" t="s">
        <v>2312</v>
      </c>
      <c r="F279" s="34">
        <v>39995</v>
      </c>
      <c r="G279" s="35">
        <v>40787</v>
      </c>
      <c r="H279" s="36"/>
      <c r="I279" s="25"/>
      <c r="J279" s="25"/>
      <c r="K279" s="57"/>
      <c r="L279" s="57"/>
      <c r="M279" s="25"/>
      <c r="N279" s="38"/>
      <c r="O279" s="30" t="s">
        <v>58</v>
      </c>
      <c r="P279" s="30"/>
      <c r="Q279" s="30"/>
      <c r="R279" s="30"/>
      <c r="S279" s="30"/>
      <c r="T279" s="30"/>
      <c r="U279" s="75" t="s">
        <v>3016</v>
      </c>
      <c r="V279" s="63">
        <v>0</v>
      </c>
      <c r="W279" s="30"/>
      <c r="X279" s="30"/>
      <c r="Y279" s="30" t="s">
        <v>3506</v>
      </c>
      <c r="Z279" s="30" t="s">
        <v>3507</v>
      </c>
      <c r="AA279" s="30"/>
      <c r="AB279" s="30"/>
      <c r="AC279" s="30"/>
      <c r="AD279" s="72" t="s">
        <v>2888</v>
      </c>
      <c r="AE279" s="30"/>
      <c r="AF279" s="30"/>
      <c r="AG279" s="1"/>
      <c r="AH279" s="2"/>
      <c r="AI279" s="3"/>
      <c r="AJ279" s="4">
        <f t="shared" si="4"/>
        <v>0</v>
      </c>
      <c r="AK279" s="30"/>
      <c r="AL279" s="30"/>
      <c r="AM279" s="30"/>
      <c r="AN279" s="30"/>
      <c r="AO279" s="30"/>
      <c r="AP279" s="30"/>
      <c r="AQ279" s="30"/>
      <c r="AR279" s="30"/>
      <c r="AS279" s="30"/>
      <c r="AT279" s="30"/>
      <c r="AU279" s="30"/>
      <c r="AV279" s="30"/>
      <c r="AW279" s="30"/>
    </row>
    <row r="280" spans="1:49" ht="126">
      <c r="A280" s="21" t="s">
        <v>2313</v>
      </c>
      <c r="B280" s="30" t="s">
        <v>2305</v>
      </c>
      <c r="C280" s="30" t="s">
        <v>2314</v>
      </c>
      <c r="D280" s="30" t="s">
        <v>2315</v>
      </c>
      <c r="E280" s="30" t="s">
        <v>2316</v>
      </c>
      <c r="F280" s="34">
        <v>39995</v>
      </c>
      <c r="G280" s="35">
        <v>40787</v>
      </c>
      <c r="H280" s="36"/>
      <c r="I280" s="25"/>
      <c r="J280" s="25"/>
      <c r="K280" s="57"/>
      <c r="L280" s="57"/>
      <c r="M280" s="25"/>
      <c r="N280" s="42"/>
      <c r="O280" s="30" t="s">
        <v>58</v>
      </c>
      <c r="P280" s="30"/>
      <c r="Q280" s="30"/>
      <c r="R280" s="30"/>
      <c r="S280" s="30"/>
      <c r="T280" s="30"/>
      <c r="U280" s="75" t="s">
        <v>3016</v>
      </c>
      <c r="V280" s="63">
        <v>0</v>
      </c>
      <c r="W280" s="30"/>
      <c r="X280" s="30"/>
      <c r="Y280" s="30" t="s">
        <v>3506</v>
      </c>
      <c r="Z280" s="30" t="s">
        <v>3507</v>
      </c>
      <c r="AA280" s="30"/>
      <c r="AB280" s="30"/>
      <c r="AC280" s="30"/>
      <c r="AD280" s="72" t="s">
        <v>2888</v>
      </c>
      <c r="AE280" s="30"/>
      <c r="AF280" s="30"/>
      <c r="AG280" s="1"/>
      <c r="AH280" s="2"/>
      <c r="AI280" s="3"/>
      <c r="AJ280" s="4">
        <f t="shared" si="4"/>
        <v>0</v>
      </c>
      <c r="AK280" s="30"/>
      <c r="AL280" s="30"/>
      <c r="AM280" s="30"/>
      <c r="AN280" s="30"/>
      <c r="AO280" s="30"/>
      <c r="AP280" s="30"/>
      <c r="AQ280" s="30"/>
      <c r="AR280" s="30"/>
      <c r="AS280" s="30"/>
      <c r="AT280" s="30"/>
      <c r="AU280" s="30"/>
      <c r="AV280" s="30"/>
      <c r="AW280" s="30"/>
    </row>
    <row r="281" spans="1:49" ht="409.5">
      <c r="A281" s="21" t="s">
        <v>696</v>
      </c>
      <c r="B281" s="30"/>
      <c r="C281" s="30" t="s">
        <v>697</v>
      </c>
      <c r="D281" s="30" t="s">
        <v>698</v>
      </c>
      <c r="E281" s="30" t="s">
        <v>699</v>
      </c>
      <c r="F281" s="34">
        <v>40452</v>
      </c>
      <c r="G281" s="35">
        <v>40816</v>
      </c>
      <c r="H281" s="36" t="e">
        <f>#REF!</f>
        <v>#REF!</v>
      </c>
      <c r="I281" s="25" t="s">
        <v>3409</v>
      </c>
      <c r="J281" s="25">
        <v>0</v>
      </c>
      <c r="K281" s="57" t="s">
        <v>3348</v>
      </c>
      <c r="L281" s="57" t="s">
        <v>3342</v>
      </c>
      <c r="M281" s="25" t="s">
        <v>3343</v>
      </c>
      <c r="N281" s="43" t="s">
        <v>3116</v>
      </c>
      <c r="O281" s="30" t="s">
        <v>58</v>
      </c>
      <c r="P281" s="30"/>
      <c r="Q281" s="30"/>
      <c r="R281" s="30"/>
      <c r="S281" s="30"/>
      <c r="T281" s="30"/>
      <c r="U281" s="75" t="s">
        <v>2745</v>
      </c>
      <c r="V281" s="63">
        <v>1542874.8</v>
      </c>
      <c r="W281" s="30"/>
      <c r="X281" s="30" t="s">
        <v>700</v>
      </c>
      <c r="Y281" s="30" t="s">
        <v>3463</v>
      </c>
      <c r="Z281" s="30" t="s">
        <v>3464</v>
      </c>
      <c r="AA281" s="30" t="s">
        <v>2888</v>
      </c>
      <c r="AB281" s="30" t="s">
        <v>2958</v>
      </c>
      <c r="AC281" s="30" t="s">
        <v>2959</v>
      </c>
      <c r="AD281" s="72" t="s">
        <v>2888</v>
      </c>
      <c r="AE281" s="30"/>
      <c r="AF281" s="30"/>
      <c r="AG281" s="1" t="e">
        <f>#REF!+#REF!+#REF!</f>
        <v>#REF!</v>
      </c>
      <c r="AH281" s="2" t="e">
        <f>#REF!+#REF!+#REF!</f>
        <v>#REF!</v>
      </c>
      <c r="AI281" s="3" t="e">
        <f>#REF!+#REF!+#REF!</f>
        <v>#REF!</v>
      </c>
      <c r="AJ281" s="4" t="e">
        <f t="shared" si="4"/>
        <v>#REF!</v>
      </c>
      <c r="AK281" s="30"/>
      <c r="AL281" s="30"/>
      <c r="AM281" s="30"/>
      <c r="AN281" s="30"/>
      <c r="AO281" s="30"/>
      <c r="AP281" s="30"/>
      <c r="AQ281" s="30"/>
      <c r="AR281" s="30"/>
      <c r="AS281" s="30"/>
      <c r="AT281" s="30"/>
      <c r="AU281" s="30"/>
      <c r="AV281" s="30"/>
      <c r="AW281" s="30"/>
    </row>
    <row r="282" spans="1:49" ht="173.25">
      <c r="A282" s="21" t="s">
        <v>1299</v>
      </c>
      <c r="B282" s="30"/>
      <c r="C282" s="30" t="s">
        <v>1300</v>
      </c>
      <c r="D282" s="30" t="s">
        <v>1301</v>
      </c>
      <c r="E282" s="30" t="s">
        <v>1302</v>
      </c>
      <c r="F282" s="34">
        <v>40695</v>
      </c>
      <c r="G282" s="35">
        <v>40816</v>
      </c>
      <c r="H282" s="36"/>
      <c r="I282" s="25">
        <v>0</v>
      </c>
      <c r="J282" s="25">
        <v>0</v>
      </c>
      <c r="K282" s="57" t="s">
        <v>3348</v>
      </c>
      <c r="L282" s="57" t="s">
        <v>3340</v>
      </c>
      <c r="M282" s="25" t="s">
        <v>3412</v>
      </c>
      <c r="N282" s="37" t="s">
        <v>3203</v>
      </c>
      <c r="O282" s="30" t="s">
        <v>58</v>
      </c>
      <c r="P282" s="30"/>
      <c r="Q282" s="30"/>
      <c r="R282" s="30"/>
      <c r="S282" s="30"/>
      <c r="T282" s="30"/>
      <c r="U282" s="75" t="s">
        <v>2745</v>
      </c>
      <c r="V282" s="63">
        <v>164400</v>
      </c>
      <c r="W282" s="30"/>
      <c r="X282" s="30" t="s">
        <v>1303</v>
      </c>
      <c r="Y282" s="30" t="s">
        <v>3447</v>
      </c>
      <c r="Z282" s="30" t="s">
        <v>3448</v>
      </c>
      <c r="AA282" s="30" t="s">
        <v>2969</v>
      </c>
      <c r="AB282" s="30" t="s">
        <v>2974</v>
      </c>
      <c r="AC282" s="30"/>
      <c r="AD282" s="72" t="s">
        <v>2888</v>
      </c>
      <c r="AE282" s="30"/>
      <c r="AF282" s="30"/>
      <c r="AG282" s="1" t="e">
        <f>#REF!+#REF!</f>
        <v>#REF!</v>
      </c>
      <c r="AH282" s="2" t="e">
        <f>#REF!+#REF!</f>
        <v>#REF!</v>
      </c>
      <c r="AI282" s="3" t="e">
        <f>#REF!+#REF!</f>
        <v>#REF!</v>
      </c>
      <c r="AJ282" s="4" t="e">
        <f t="shared" si="4"/>
        <v>#REF!</v>
      </c>
      <c r="AK282" s="30"/>
      <c r="AL282" s="30"/>
      <c r="AM282" s="30"/>
      <c r="AN282" s="30"/>
      <c r="AO282" s="30"/>
      <c r="AP282" s="30"/>
      <c r="AQ282" s="30"/>
      <c r="AR282" s="30"/>
      <c r="AS282" s="30"/>
      <c r="AT282" s="30"/>
      <c r="AU282" s="30"/>
      <c r="AV282" s="30"/>
      <c r="AW282" s="30"/>
    </row>
    <row r="283" spans="1:49" ht="110.25">
      <c r="A283" s="21" t="s">
        <v>2511</v>
      </c>
      <c r="B283" s="30"/>
      <c r="C283" s="30" t="s">
        <v>2512</v>
      </c>
      <c r="D283" s="30" t="s">
        <v>2513</v>
      </c>
      <c r="E283" s="30" t="s">
        <v>2514</v>
      </c>
      <c r="F283" s="34">
        <v>40452</v>
      </c>
      <c r="G283" s="35">
        <v>40816</v>
      </c>
      <c r="H283" s="36"/>
      <c r="I283" s="25"/>
      <c r="J283" s="25"/>
      <c r="K283" s="57"/>
      <c r="L283" s="57"/>
      <c r="M283" s="25"/>
      <c r="N283" s="38"/>
      <c r="O283" s="30" t="s">
        <v>51</v>
      </c>
      <c r="P283" s="30"/>
      <c r="Q283" s="30"/>
      <c r="R283" s="30"/>
      <c r="S283" s="30"/>
      <c r="T283" s="30"/>
      <c r="U283" s="75" t="s">
        <v>2755</v>
      </c>
      <c r="V283" s="63">
        <v>9045740</v>
      </c>
      <c r="W283" s="30"/>
      <c r="X283" s="30" t="s">
        <v>2515</v>
      </c>
      <c r="Y283" s="30" t="s">
        <v>3489</v>
      </c>
      <c r="Z283" s="30" t="s">
        <v>3490</v>
      </c>
      <c r="AA283" s="30" t="s">
        <v>2886</v>
      </c>
      <c r="AB283" s="30" t="s">
        <v>2914</v>
      </c>
      <c r="AC283" s="30"/>
      <c r="AD283" s="72" t="s">
        <v>2888</v>
      </c>
      <c r="AE283" s="30"/>
      <c r="AF283" s="30"/>
      <c r="AG283" s="1" t="e">
        <f>#REF!+#REF!</f>
        <v>#REF!</v>
      </c>
      <c r="AH283" s="2" t="e">
        <f>#REF!+#REF!</f>
        <v>#REF!</v>
      </c>
      <c r="AI283" s="3" t="e">
        <f>#REF!+#REF!</f>
        <v>#REF!</v>
      </c>
      <c r="AJ283" s="4" t="e">
        <f t="shared" si="4"/>
        <v>#REF!</v>
      </c>
      <c r="AK283" s="30"/>
      <c r="AL283" s="30"/>
      <c r="AM283" s="30"/>
      <c r="AN283" s="30"/>
      <c r="AO283" s="30"/>
      <c r="AP283" s="30"/>
      <c r="AQ283" s="30"/>
      <c r="AR283" s="30"/>
      <c r="AS283" s="30"/>
      <c r="AT283" s="30"/>
      <c r="AU283" s="30"/>
      <c r="AV283" s="30"/>
      <c r="AW283" s="30"/>
    </row>
    <row r="284" spans="1:49" ht="126">
      <c r="A284" s="21" t="s">
        <v>2296</v>
      </c>
      <c r="B284" s="30"/>
      <c r="C284" s="30" t="s">
        <v>2297</v>
      </c>
      <c r="D284" s="30" t="s">
        <v>2298</v>
      </c>
      <c r="E284" s="30" t="s">
        <v>2299</v>
      </c>
      <c r="F284" s="34">
        <v>40252</v>
      </c>
      <c r="G284" s="35">
        <v>40817</v>
      </c>
      <c r="H284" s="36"/>
      <c r="I284" s="25"/>
      <c r="J284" s="25"/>
      <c r="K284" s="57"/>
      <c r="L284" s="57"/>
      <c r="M284" s="25"/>
      <c r="N284" s="42"/>
      <c r="O284" s="30" t="s">
        <v>58</v>
      </c>
      <c r="P284" s="30"/>
      <c r="Q284" s="30"/>
      <c r="R284" s="30"/>
      <c r="S284" s="30"/>
      <c r="T284" s="30"/>
      <c r="U284" s="75" t="s">
        <v>3016</v>
      </c>
      <c r="V284" s="63">
        <v>0</v>
      </c>
      <c r="W284" s="30"/>
      <c r="X284" s="30"/>
      <c r="Y284" s="30" t="s">
        <v>3506</v>
      </c>
      <c r="Z284" s="30" t="s">
        <v>3507</v>
      </c>
      <c r="AA284" s="30"/>
      <c r="AB284" s="30"/>
      <c r="AC284" s="30"/>
      <c r="AD284" s="72" t="s">
        <v>2888</v>
      </c>
      <c r="AE284" s="30"/>
      <c r="AF284" s="30"/>
      <c r="AG284" s="1"/>
      <c r="AH284" s="2"/>
      <c r="AI284" s="3"/>
      <c r="AJ284" s="4">
        <f t="shared" si="4"/>
        <v>0</v>
      </c>
      <c r="AK284" s="30"/>
      <c r="AL284" s="30"/>
      <c r="AM284" s="30"/>
      <c r="AN284" s="30"/>
      <c r="AO284" s="30"/>
      <c r="AP284" s="30"/>
      <c r="AQ284" s="30"/>
      <c r="AR284" s="30"/>
      <c r="AS284" s="30"/>
      <c r="AT284" s="30"/>
      <c r="AU284" s="30"/>
      <c r="AV284" s="30"/>
      <c r="AW284" s="30"/>
    </row>
    <row r="285" spans="1:49" ht="47.25">
      <c r="A285" s="21" t="s">
        <v>343</v>
      </c>
      <c r="B285" s="30"/>
      <c r="C285" s="30" t="s">
        <v>344</v>
      </c>
      <c r="D285" s="30" t="s">
        <v>345</v>
      </c>
      <c r="E285" s="30" t="s">
        <v>346</v>
      </c>
      <c r="F285" s="34">
        <v>38999</v>
      </c>
      <c r="G285" s="35">
        <v>40825</v>
      </c>
      <c r="H285" s="36"/>
      <c r="I285" s="25"/>
      <c r="J285" s="25"/>
      <c r="K285" s="57"/>
      <c r="L285" s="57"/>
      <c r="M285" s="25"/>
      <c r="N285" s="37" t="s">
        <v>3069</v>
      </c>
      <c r="O285" s="30" t="s">
        <v>207</v>
      </c>
      <c r="P285" s="30"/>
      <c r="Q285" s="30"/>
      <c r="R285" s="30"/>
      <c r="S285" s="30"/>
      <c r="T285" s="30"/>
      <c r="U285" s="75" t="s">
        <v>2748</v>
      </c>
      <c r="V285" s="63">
        <v>0</v>
      </c>
      <c r="W285" s="30"/>
      <c r="X285" s="30" t="s">
        <v>347</v>
      </c>
      <c r="Y285" s="30" t="s">
        <v>3469</v>
      </c>
      <c r="Z285" s="30" t="s">
        <v>3470</v>
      </c>
      <c r="AA285" s="30"/>
      <c r="AB285" s="30"/>
      <c r="AC285" s="30"/>
      <c r="AD285" s="72" t="s">
        <v>2888</v>
      </c>
      <c r="AE285" s="30"/>
      <c r="AF285" s="30"/>
      <c r="AG285" s="1"/>
      <c r="AH285" s="2"/>
      <c r="AI285" s="3"/>
      <c r="AJ285" s="4">
        <f t="shared" si="4"/>
        <v>0</v>
      </c>
      <c r="AK285" s="30"/>
      <c r="AL285" s="30"/>
      <c r="AM285" s="30"/>
      <c r="AN285" s="30"/>
      <c r="AO285" s="30"/>
      <c r="AP285" s="30"/>
      <c r="AQ285" s="30"/>
      <c r="AR285" s="30"/>
      <c r="AS285" s="30"/>
      <c r="AT285" s="30"/>
      <c r="AU285" s="30"/>
      <c r="AV285" s="30"/>
      <c r="AW285" s="30"/>
    </row>
    <row r="286" spans="1:49" ht="94.5">
      <c r="A286" s="21" t="s">
        <v>1439</v>
      </c>
      <c r="B286" s="30"/>
      <c r="C286" s="30" t="s">
        <v>1440</v>
      </c>
      <c r="D286" s="30" t="s">
        <v>1441</v>
      </c>
      <c r="E286" s="30" t="s">
        <v>1442</v>
      </c>
      <c r="F286" s="34">
        <v>40466</v>
      </c>
      <c r="G286" s="35">
        <v>40830</v>
      </c>
      <c r="H286" s="36"/>
      <c r="I286" s="25">
        <v>0</v>
      </c>
      <c r="J286" s="25" t="s">
        <v>3418</v>
      </c>
      <c r="K286" s="57" t="s">
        <v>3348</v>
      </c>
      <c r="L286" s="57" t="s">
        <v>3331</v>
      </c>
      <c r="M286" s="25">
        <v>0</v>
      </c>
      <c r="N286" s="42"/>
      <c r="O286" s="30" t="s">
        <v>58</v>
      </c>
      <c r="P286" s="30"/>
      <c r="Q286" s="30"/>
      <c r="R286" s="30"/>
      <c r="S286" s="30"/>
      <c r="T286" s="30"/>
      <c r="U286" s="75" t="s">
        <v>2754</v>
      </c>
      <c r="V286" s="63">
        <v>3680000</v>
      </c>
      <c r="W286" s="30"/>
      <c r="X286" s="30" t="s">
        <v>661</v>
      </c>
      <c r="Y286" s="30" t="s">
        <v>3465</v>
      </c>
      <c r="Z286" s="30" t="s">
        <v>3466</v>
      </c>
      <c r="AA286" s="30" t="s">
        <v>2888</v>
      </c>
      <c r="AB286" s="30" t="s">
        <v>2892</v>
      </c>
      <c r="AC286" s="30"/>
      <c r="AD286" s="72" t="s">
        <v>2888</v>
      </c>
      <c r="AE286" s="30"/>
      <c r="AF286" s="30"/>
      <c r="AG286" s="1" t="e">
        <f>#REF!+#REF!</f>
        <v>#REF!</v>
      </c>
      <c r="AH286" s="2" t="e">
        <f>#REF!+#REF!</f>
        <v>#REF!</v>
      </c>
      <c r="AI286" s="3" t="e">
        <f>#REF!+#REF!</f>
        <v>#REF!</v>
      </c>
      <c r="AJ286" s="4" t="e">
        <f t="shared" si="4"/>
        <v>#REF!</v>
      </c>
      <c r="AK286" s="30"/>
      <c r="AL286" s="30"/>
      <c r="AM286" s="30"/>
      <c r="AN286" s="30"/>
      <c r="AO286" s="30"/>
      <c r="AP286" s="30"/>
      <c r="AQ286" s="30"/>
      <c r="AR286" s="30"/>
      <c r="AS286" s="30"/>
      <c r="AT286" s="30"/>
      <c r="AU286" s="30"/>
      <c r="AV286" s="30"/>
      <c r="AW286" s="30"/>
    </row>
    <row r="287" spans="1:49" ht="110.25">
      <c r="A287" s="21" t="s">
        <v>1582</v>
      </c>
      <c r="B287" s="48" t="s">
        <v>1406</v>
      </c>
      <c r="C287" s="30" t="s">
        <v>1583</v>
      </c>
      <c r="D287" s="30" t="s">
        <v>1584</v>
      </c>
      <c r="E287" s="30" t="s">
        <v>1585</v>
      </c>
      <c r="F287" s="34">
        <v>40472</v>
      </c>
      <c r="G287" s="35">
        <v>40836</v>
      </c>
      <c r="H287" s="36"/>
      <c r="I287" s="25"/>
      <c r="J287" s="25"/>
      <c r="K287" s="57"/>
      <c r="L287" s="57"/>
      <c r="M287" s="25"/>
      <c r="N287" s="42"/>
      <c r="O287" s="30" t="s">
        <v>58</v>
      </c>
      <c r="P287" s="30"/>
      <c r="Q287" s="30"/>
      <c r="R287" s="30"/>
      <c r="S287" s="30"/>
      <c r="T287" s="30"/>
      <c r="U287" s="75" t="s">
        <v>2754</v>
      </c>
      <c r="V287" s="63">
        <v>1501051</v>
      </c>
      <c r="W287" s="30"/>
      <c r="X287" s="30" t="s">
        <v>1415</v>
      </c>
      <c r="Y287" s="30" t="s">
        <v>3465</v>
      </c>
      <c r="Z287" s="30" t="s">
        <v>3466</v>
      </c>
      <c r="AA287" s="30" t="s">
        <v>2886</v>
      </c>
      <c r="AB287" s="30" t="s">
        <v>2997</v>
      </c>
      <c r="AC287" s="30"/>
      <c r="AD287" s="72" t="s">
        <v>2888</v>
      </c>
      <c r="AE287" s="30"/>
      <c r="AF287" s="30"/>
      <c r="AG287" s="1" t="e">
        <f>#REF!+#REF!</f>
        <v>#REF!</v>
      </c>
      <c r="AH287" s="2" t="e">
        <f>#REF!+#REF!</f>
        <v>#REF!</v>
      </c>
      <c r="AI287" s="3" t="e">
        <f>#REF!+#REF!</f>
        <v>#REF!</v>
      </c>
      <c r="AJ287" s="4" t="e">
        <f t="shared" si="4"/>
        <v>#REF!</v>
      </c>
      <c r="AK287" s="30"/>
      <c r="AL287" s="30"/>
      <c r="AM287" s="30"/>
      <c r="AN287" s="30"/>
      <c r="AO287" s="30"/>
      <c r="AP287" s="30"/>
      <c r="AQ287" s="30"/>
      <c r="AR287" s="30"/>
      <c r="AS287" s="30"/>
      <c r="AT287" s="30"/>
      <c r="AU287" s="30"/>
      <c r="AV287" s="30"/>
      <c r="AW287" s="30"/>
    </row>
    <row r="288" spans="1:49" ht="78.75">
      <c r="A288" s="21" t="s">
        <v>1647</v>
      </c>
      <c r="B288" s="48" t="s">
        <v>1406</v>
      </c>
      <c r="C288" s="30" t="s">
        <v>1648</v>
      </c>
      <c r="D288" s="30" t="s">
        <v>1649</v>
      </c>
      <c r="E288" s="30" t="s">
        <v>1650</v>
      </c>
      <c r="F288" s="34">
        <v>40472</v>
      </c>
      <c r="G288" s="35">
        <v>40836</v>
      </c>
      <c r="H288" s="36"/>
      <c r="I288" s="25"/>
      <c r="J288" s="25"/>
      <c r="K288" s="57"/>
      <c r="L288" s="57"/>
      <c r="M288" s="25"/>
      <c r="N288" s="42"/>
      <c r="O288" s="30" t="s">
        <v>58</v>
      </c>
      <c r="P288" s="30"/>
      <c r="Q288" s="30"/>
      <c r="R288" s="30"/>
      <c r="S288" s="30"/>
      <c r="T288" s="30"/>
      <c r="U288" s="75" t="s">
        <v>2754</v>
      </c>
      <c r="V288" s="63">
        <v>1562421</v>
      </c>
      <c r="W288" s="30"/>
      <c r="X288" s="30" t="s">
        <v>1651</v>
      </c>
      <c r="Y288" s="30" t="s">
        <v>3465</v>
      </c>
      <c r="Z288" s="30" t="s">
        <v>3466</v>
      </c>
      <c r="AA288" s="30" t="s">
        <v>2886</v>
      </c>
      <c r="AB288" s="30" t="s">
        <v>2997</v>
      </c>
      <c r="AC288" s="30"/>
      <c r="AD288" s="72" t="s">
        <v>2888</v>
      </c>
      <c r="AE288" s="30"/>
      <c r="AF288" s="30"/>
      <c r="AG288" s="1" t="e">
        <f>#REF!+#REF!</f>
        <v>#REF!</v>
      </c>
      <c r="AH288" s="2" t="e">
        <f>#REF!+#REF!</f>
        <v>#REF!</v>
      </c>
      <c r="AI288" s="3" t="e">
        <f>#REF!+#REF!</f>
        <v>#REF!</v>
      </c>
      <c r="AJ288" s="4" t="e">
        <f t="shared" si="4"/>
        <v>#REF!</v>
      </c>
      <c r="AK288" s="30"/>
      <c r="AL288" s="30"/>
      <c r="AM288" s="30"/>
      <c r="AN288" s="30"/>
      <c r="AO288" s="30"/>
      <c r="AP288" s="30"/>
      <c r="AQ288" s="30"/>
      <c r="AR288" s="30"/>
      <c r="AS288" s="30"/>
      <c r="AT288" s="30"/>
      <c r="AU288" s="30"/>
      <c r="AV288" s="30"/>
      <c r="AW288" s="30"/>
    </row>
    <row r="289" spans="1:49" ht="141.75">
      <c r="A289" s="21" t="s">
        <v>2017</v>
      </c>
      <c r="B289" s="30"/>
      <c r="C289" s="30" t="s">
        <v>2018</v>
      </c>
      <c r="D289" s="30" t="s">
        <v>2019</v>
      </c>
      <c r="E289" s="30" t="s">
        <v>2020</v>
      </c>
      <c r="F289" s="34">
        <v>40067</v>
      </c>
      <c r="G289" s="35">
        <v>40847</v>
      </c>
      <c r="H289" s="47" t="s">
        <v>2813</v>
      </c>
      <c r="I289" s="26">
        <v>0</v>
      </c>
      <c r="J289" s="26" t="s">
        <v>3337</v>
      </c>
      <c r="K289" s="58" t="s">
        <v>3338</v>
      </c>
      <c r="L289" s="58" t="s">
        <v>3331</v>
      </c>
      <c r="M289" s="26">
        <v>0</v>
      </c>
      <c r="N289" s="42"/>
      <c r="O289" s="30" t="s">
        <v>58</v>
      </c>
      <c r="P289" s="30"/>
      <c r="Q289" s="30"/>
      <c r="R289" s="30"/>
      <c r="S289" s="30"/>
      <c r="T289" s="30"/>
      <c r="U289" s="75" t="s">
        <v>2796</v>
      </c>
      <c r="V289" s="63">
        <v>1403833.8</v>
      </c>
      <c r="W289" s="30"/>
      <c r="X289" s="30" t="s">
        <v>2021</v>
      </c>
      <c r="Y289" s="30" t="s">
        <v>3495</v>
      </c>
      <c r="Z289" s="30" t="s">
        <v>3496</v>
      </c>
      <c r="AA289" s="30" t="s">
        <v>2886</v>
      </c>
      <c r="AB289" s="30"/>
      <c r="AC289" s="30"/>
      <c r="AD289" s="72" t="s">
        <v>2888</v>
      </c>
      <c r="AE289" s="30"/>
      <c r="AF289" s="30"/>
      <c r="AG289" s="1" t="e">
        <f>#REF!</f>
        <v>#REF!</v>
      </c>
      <c r="AH289" s="2" t="e">
        <f>#REF!</f>
        <v>#REF!</v>
      </c>
      <c r="AI289" s="3" t="e">
        <f>#REF!</f>
        <v>#REF!</v>
      </c>
      <c r="AJ289" s="4" t="e">
        <f t="shared" si="4"/>
        <v>#REF!</v>
      </c>
      <c r="AK289" s="30"/>
      <c r="AL289" s="30"/>
      <c r="AM289" s="30"/>
      <c r="AN289" s="30"/>
      <c r="AO289" s="30"/>
      <c r="AP289" s="30"/>
      <c r="AQ289" s="30"/>
      <c r="AR289" s="30"/>
      <c r="AS289" s="30"/>
      <c r="AT289" s="30"/>
      <c r="AU289" s="30"/>
      <c r="AV289" s="30"/>
      <c r="AW289" s="30"/>
    </row>
    <row r="290" spans="1:49" ht="141.75">
      <c r="A290" s="21" t="s">
        <v>1497</v>
      </c>
      <c r="B290" s="30" t="s">
        <v>1484</v>
      </c>
      <c r="C290" s="30" t="s">
        <v>1498</v>
      </c>
      <c r="D290" s="30" t="s">
        <v>1499</v>
      </c>
      <c r="E290" s="30" t="s">
        <v>1500</v>
      </c>
      <c r="F290" s="34">
        <v>40526</v>
      </c>
      <c r="G290" s="35">
        <v>40862</v>
      </c>
      <c r="H290" s="36"/>
      <c r="I290" s="25"/>
      <c r="J290" s="25"/>
      <c r="K290" s="57"/>
      <c r="L290" s="57"/>
      <c r="M290" s="25"/>
      <c r="N290" s="42"/>
      <c r="O290" s="30" t="s">
        <v>51</v>
      </c>
      <c r="P290" s="30"/>
      <c r="Q290" s="30"/>
      <c r="R290" s="30"/>
      <c r="S290" s="30"/>
      <c r="T290" s="30"/>
      <c r="U290" s="75" t="s">
        <v>2745</v>
      </c>
      <c r="V290" s="63">
        <v>0</v>
      </c>
      <c r="W290" s="30"/>
      <c r="X290" s="30"/>
      <c r="Y290" s="30" t="s">
        <v>3443</v>
      </c>
      <c r="Z290" s="30" t="s">
        <v>3446</v>
      </c>
      <c r="AA290" s="30"/>
      <c r="AB290" s="30"/>
      <c r="AC290" s="30"/>
      <c r="AD290" s="72" t="s">
        <v>2888</v>
      </c>
      <c r="AE290" s="30"/>
      <c r="AF290" s="30"/>
      <c r="AG290" s="1"/>
      <c r="AH290" s="2"/>
      <c r="AI290" s="3"/>
      <c r="AJ290" s="4">
        <f t="shared" si="4"/>
        <v>0</v>
      </c>
      <c r="AK290" s="30"/>
      <c r="AL290" s="30"/>
      <c r="AM290" s="30"/>
      <c r="AN290" s="30"/>
      <c r="AO290" s="30"/>
      <c r="AP290" s="30"/>
      <c r="AQ290" s="30"/>
      <c r="AR290" s="30"/>
      <c r="AS290" s="30"/>
      <c r="AT290" s="30"/>
      <c r="AU290" s="30"/>
      <c r="AV290" s="30"/>
      <c r="AW290" s="30"/>
    </row>
    <row r="291" spans="1:49" ht="173.25">
      <c r="A291" s="21" t="s">
        <v>844</v>
      </c>
      <c r="B291" s="30" t="s">
        <v>845</v>
      </c>
      <c r="C291" s="30" t="s">
        <v>846</v>
      </c>
      <c r="D291" s="30" t="s">
        <v>847</v>
      </c>
      <c r="E291" s="30" t="s">
        <v>848</v>
      </c>
      <c r="F291" s="34">
        <v>39800</v>
      </c>
      <c r="G291" s="35">
        <v>40877</v>
      </c>
      <c r="H291" s="36"/>
      <c r="I291" s="25">
        <v>0</v>
      </c>
      <c r="J291" s="25">
        <v>0</v>
      </c>
      <c r="K291" s="57" t="s">
        <v>3348</v>
      </c>
      <c r="L291" s="57" t="s">
        <v>3332</v>
      </c>
      <c r="M291" s="25">
        <v>0</v>
      </c>
      <c r="N291" s="43" t="s">
        <v>3139</v>
      </c>
      <c r="O291" s="30" t="s">
        <v>207</v>
      </c>
      <c r="P291" s="30"/>
      <c r="Q291" s="30"/>
      <c r="R291" s="30"/>
      <c r="S291" s="30"/>
      <c r="T291" s="30"/>
      <c r="U291" s="75" t="s">
        <v>2751</v>
      </c>
      <c r="V291" s="63">
        <v>13178932</v>
      </c>
      <c r="W291" s="30"/>
      <c r="X291" s="30" t="s">
        <v>849</v>
      </c>
      <c r="Y291" s="30" t="s">
        <v>3469</v>
      </c>
      <c r="Z291" s="30" t="s">
        <v>3470</v>
      </c>
      <c r="AA291" s="30" t="s">
        <v>2886</v>
      </c>
      <c r="AB291" s="30" t="s">
        <v>2968</v>
      </c>
      <c r="AC291" s="30"/>
      <c r="AD291" s="72" t="s">
        <v>2888</v>
      </c>
      <c r="AE291" s="30"/>
      <c r="AF291" s="30"/>
      <c r="AG291" s="1" t="e">
        <f>#REF!+#REF!</f>
        <v>#REF!</v>
      </c>
      <c r="AH291" s="2" t="e">
        <f>#REF!+#REF!</f>
        <v>#REF!</v>
      </c>
      <c r="AI291" s="3" t="e">
        <f>#REF!+#REF!</f>
        <v>#REF!</v>
      </c>
      <c r="AJ291" s="4" t="e">
        <f t="shared" si="4"/>
        <v>#REF!</v>
      </c>
      <c r="AK291" s="30"/>
      <c r="AL291" s="30"/>
      <c r="AM291" s="30"/>
      <c r="AN291" s="30"/>
      <c r="AO291" s="30"/>
      <c r="AP291" s="30"/>
      <c r="AQ291" s="30"/>
      <c r="AR291" s="30"/>
      <c r="AS291" s="30"/>
      <c r="AT291" s="30"/>
      <c r="AU291" s="30"/>
      <c r="AV291" s="30"/>
      <c r="AW291" s="30"/>
    </row>
    <row r="292" spans="1:49" ht="141.75">
      <c r="A292" s="21" t="s">
        <v>921</v>
      </c>
      <c r="B292" s="30" t="s">
        <v>845</v>
      </c>
      <c r="C292" s="30" t="s">
        <v>922</v>
      </c>
      <c r="D292" s="30" t="s">
        <v>923</v>
      </c>
      <c r="E292" s="30" t="s">
        <v>924</v>
      </c>
      <c r="F292" s="34">
        <v>39800</v>
      </c>
      <c r="G292" s="35">
        <v>40877</v>
      </c>
      <c r="H292" s="36" t="e">
        <f>#REF!</f>
        <v>#REF!</v>
      </c>
      <c r="I292" s="25">
        <v>0</v>
      </c>
      <c r="J292" s="25">
        <v>0</v>
      </c>
      <c r="K292" s="57" t="s">
        <v>3348</v>
      </c>
      <c r="L292" s="57" t="s">
        <v>3332</v>
      </c>
      <c r="M292" s="25">
        <v>0</v>
      </c>
      <c r="N292" s="37" t="s">
        <v>3150</v>
      </c>
      <c r="O292" s="30" t="s">
        <v>207</v>
      </c>
      <c r="P292" s="30"/>
      <c r="Q292" s="30"/>
      <c r="R292" s="30"/>
      <c r="S292" s="30"/>
      <c r="T292" s="30"/>
      <c r="U292" s="75" t="s">
        <v>2751</v>
      </c>
      <c r="V292" s="63">
        <v>46762228</v>
      </c>
      <c r="W292" s="30"/>
      <c r="X292" s="30" t="s">
        <v>925</v>
      </c>
      <c r="Y292" s="30" t="s">
        <v>3469</v>
      </c>
      <c r="Z292" s="30" t="s">
        <v>3470</v>
      </c>
      <c r="AA292" s="30" t="s">
        <v>2886</v>
      </c>
      <c r="AB292" s="30" t="s">
        <v>2968</v>
      </c>
      <c r="AC292" s="30"/>
      <c r="AD292" s="72" t="s">
        <v>2888</v>
      </c>
      <c r="AE292" s="30"/>
      <c r="AF292" s="30"/>
      <c r="AG292" s="1" t="e">
        <f>#REF!+#REF!</f>
        <v>#REF!</v>
      </c>
      <c r="AH292" s="2" t="e">
        <f>#REF!+#REF!</f>
        <v>#REF!</v>
      </c>
      <c r="AI292" s="3" t="e">
        <f>#REF!+#REF!</f>
        <v>#REF!</v>
      </c>
      <c r="AJ292" s="4" t="e">
        <f t="shared" si="4"/>
        <v>#REF!</v>
      </c>
      <c r="AK292" s="30"/>
      <c r="AL292" s="30"/>
      <c r="AM292" s="30"/>
      <c r="AN292" s="30"/>
      <c r="AO292" s="30"/>
      <c r="AP292" s="30"/>
      <c r="AQ292" s="30"/>
      <c r="AR292" s="30"/>
      <c r="AS292" s="30"/>
      <c r="AT292" s="30"/>
      <c r="AU292" s="30"/>
      <c r="AV292" s="30"/>
      <c r="AW292" s="30"/>
    </row>
    <row r="293" spans="1:49" ht="110.25">
      <c r="A293" s="21" t="s">
        <v>926</v>
      </c>
      <c r="B293" s="30" t="s">
        <v>845</v>
      </c>
      <c r="C293" s="30" t="s">
        <v>927</v>
      </c>
      <c r="D293" s="30" t="s">
        <v>928</v>
      </c>
      <c r="E293" s="30" t="s">
        <v>929</v>
      </c>
      <c r="F293" s="34">
        <v>39790</v>
      </c>
      <c r="G293" s="35">
        <v>40877</v>
      </c>
      <c r="H293" s="36" t="e">
        <f>#REF!</f>
        <v>#REF!</v>
      </c>
      <c r="I293" s="25">
        <v>0</v>
      </c>
      <c r="J293" s="25">
        <v>0</v>
      </c>
      <c r="K293" s="57" t="s">
        <v>3348</v>
      </c>
      <c r="L293" s="57" t="s">
        <v>3332</v>
      </c>
      <c r="M293" s="25">
        <v>0</v>
      </c>
      <c r="N293" s="37" t="s">
        <v>3151</v>
      </c>
      <c r="O293" s="30" t="s">
        <v>207</v>
      </c>
      <c r="P293" s="30"/>
      <c r="Q293" s="30"/>
      <c r="R293" s="30"/>
      <c r="S293" s="30"/>
      <c r="T293" s="30"/>
      <c r="U293" s="75" t="s">
        <v>2751</v>
      </c>
      <c r="V293" s="63">
        <v>24695572</v>
      </c>
      <c r="W293" s="30"/>
      <c r="X293" s="30" t="s">
        <v>930</v>
      </c>
      <c r="Y293" s="30" t="s">
        <v>3469</v>
      </c>
      <c r="Z293" s="30" t="s">
        <v>3470</v>
      </c>
      <c r="AA293" s="30" t="s">
        <v>2886</v>
      </c>
      <c r="AB293" s="30" t="s">
        <v>2968</v>
      </c>
      <c r="AC293" s="30"/>
      <c r="AD293" s="72" t="s">
        <v>2888</v>
      </c>
      <c r="AE293" s="30"/>
      <c r="AF293" s="30"/>
      <c r="AG293" s="1" t="e">
        <f>#REF!+#REF!+#REF!</f>
        <v>#REF!</v>
      </c>
      <c r="AH293" s="2" t="e">
        <f>#REF!+#REF!+#REF!</f>
        <v>#REF!</v>
      </c>
      <c r="AI293" s="3" t="e">
        <f>#REF!+#REF!+#REF!</f>
        <v>#REF!</v>
      </c>
      <c r="AJ293" s="4" t="e">
        <f t="shared" si="4"/>
        <v>#REF!</v>
      </c>
      <c r="AK293" s="30"/>
      <c r="AL293" s="30"/>
      <c r="AM293" s="30"/>
      <c r="AN293" s="30"/>
      <c r="AO293" s="30"/>
      <c r="AP293" s="30"/>
      <c r="AQ293" s="30"/>
      <c r="AR293" s="30"/>
      <c r="AS293" s="30"/>
      <c r="AT293" s="30"/>
      <c r="AU293" s="30"/>
      <c r="AV293" s="30"/>
      <c r="AW293" s="30"/>
    </row>
    <row r="294" spans="1:49" ht="173.25">
      <c r="A294" s="21" t="s">
        <v>1190</v>
      </c>
      <c r="B294" s="30" t="s">
        <v>1191</v>
      </c>
      <c r="C294" s="30" t="s">
        <v>1192</v>
      </c>
      <c r="D294" s="30" t="s">
        <v>1193</v>
      </c>
      <c r="E294" s="30" t="s">
        <v>1194</v>
      </c>
      <c r="F294" s="34">
        <v>39800</v>
      </c>
      <c r="G294" s="35">
        <v>40877</v>
      </c>
      <c r="H294" s="47" t="s">
        <v>2775</v>
      </c>
      <c r="I294" s="26">
        <v>0</v>
      </c>
      <c r="J294" s="26">
        <v>0</v>
      </c>
      <c r="K294" s="58" t="s">
        <v>3348</v>
      </c>
      <c r="L294" s="58" t="s">
        <v>3332</v>
      </c>
      <c r="M294" s="26">
        <v>0</v>
      </c>
      <c r="N294" s="37" t="s">
        <v>3195</v>
      </c>
      <c r="O294" s="30" t="s">
        <v>207</v>
      </c>
      <c r="P294" s="30"/>
      <c r="Q294" s="30"/>
      <c r="R294" s="30"/>
      <c r="S294" s="30"/>
      <c r="T294" s="30"/>
      <c r="U294" s="75" t="s">
        <v>2751</v>
      </c>
      <c r="V294" s="63">
        <v>16129963.970000001</v>
      </c>
      <c r="W294" s="30"/>
      <c r="X294" s="30" t="s">
        <v>849</v>
      </c>
      <c r="Y294" s="30" t="s">
        <v>3459</v>
      </c>
      <c r="Z294" s="30" t="s">
        <v>3460</v>
      </c>
      <c r="AA294" s="30" t="s">
        <v>2886</v>
      </c>
      <c r="AB294" s="30" t="s">
        <v>2968</v>
      </c>
      <c r="AC294" s="30"/>
      <c r="AD294" s="72" t="s">
        <v>2888</v>
      </c>
      <c r="AE294" s="30"/>
      <c r="AF294" s="30"/>
      <c r="AG294" s="1" t="e">
        <f>#REF!+#REF!+#REF!</f>
        <v>#REF!</v>
      </c>
      <c r="AH294" s="2" t="e">
        <f>#REF!+#REF!+#REF!</f>
        <v>#REF!</v>
      </c>
      <c r="AI294" s="3" t="e">
        <f>#REF!+#REF!+#REF!</f>
        <v>#REF!</v>
      </c>
      <c r="AJ294" s="4" t="e">
        <f t="shared" si="4"/>
        <v>#REF!</v>
      </c>
      <c r="AK294" s="30"/>
      <c r="AL294" s="30"/>
      <c r="AM294" s="30"/>
      <c r="AN294" s="30"/>
      <c r="AO294" s="30"/>
      <c r="AP294" s="30"/>
      <c r="AQ294" s="30"/>
      <c r="AR294" s="30"/>
      <c r="AS294" s="30"/>
      <c r="AT294" s="30"/>
      <c r="AU294" s="30"/>
      <c r="AV294" s="30"/>
      <c r="AW294" s="30"/>
    </row>
    <row r="295" spans="1:49" ht="189">
      <c r="A295" s="21" t="s">
        <v>1213</v>
      </c>
      <c r="B295" s="30"/>
      <c r="C295" s="30" t="s">
        <v>1214</v>
      </c>
      <c r="D295" s="30" t="s">
        <v>1215</v>
      </c>
      <c r="E295" s="30" t="s">
        <v>1216</v>
      </c>
      <c r="F295" s="34">
        <v>40664</v>
      </c>
      <c r="G295" s="35">
        <v>40877</v>
      </c>
      <c r="H295" s="36"/>
      <c r="I295" s="25">
        <v>0</v>
      </c>
      <c r="J295" s="25">
        <v>0</v>
      </c>
      <c r="K295" s="57" t="s">
        <v>3348</v>
      </c>
      <c r="L295" s="57" t="s">
        <v>3340</v>
      </c>
      <c r="M295" s="25" t="s">
        <v>3412</v>
      </c>
      <c r="N295" s="37" t="s">
        <v>3198</v>
      </c>
      <c r="O295" s="30" t="s">
        <v>58</v>
      </c>
      <c r="P295" s="30"/>
      <c r="Q295" s="30"/>
      <c r="R295" s="30"/>
      <c r="S295" s="30"/>
      <c r="T295" s="30"/>
      <c r="U295" s="75" t="s">
        <v>2745</v>
      </c>
      <c r="V295" s="63">
        <v>748112</v>
      </c>
      <c r="W295" s="30"/>
      <c r="X295" s="30" t="s">
        <v>1217</v>
      </c>
      <c r="Y295" s="30" t="s">
        <v>3447</v>
      </c>
      <c r="Z295" s="30" t="s">
        <v>3448</v>
      </c>
      <c r="AA295" s="30" t="s">
        <v>2969</v>
      </c>
      <c r="AB295" s="30" t="s">
        <v>2974</v>
      </c>
      <c r="AC295" s="30" t="s">
        <v>2992</v>
      </c>
      <c r="AD295" s="72" t="s">
        <v>2888</v>
      </c>
      <c r="AE295" s="30"/>
      <c r="AF295" s="30"/>
      <c r="AG295" s="1" t="e">
        <f>#REF!+#REF!+#REF!</f>
        <v>#REF!</v>
      </c>
      <c r="AH295" s="2" t="e">
        <f>#REF!+#REF!+#REF!</f>
        <v>#REF!</v>
      </c>
      <c r="AI295" s="3" t="e">
        <f>#REF!+#REF!+#REF!</f>
        <v>#REF!</v>
      </c>
      <c r="AJ295" s="4" t="e">
        <f t="shared" si="4"/>
        <v>#REF!</v>
      </c>
      <c r="AK295" s="30"/>
      <c r="AL295" s="30"/>
      <c r="AM295" s="30"/>
      <c r="AN295" s="30"/>
      <c r="AO295" s="30"/>
      <c r="AP295" s="30"/>
      <c r="AQ295" s="30"/>
      <c r="AR295" s="30"/>
      <c r="AS295" s="30"/>
      <c r="AT295" s="30"/>
      <c r="AU295" s="30"/>
      <c r="AV295" s="30"/>
      <c r="AW295" s="30"/>
    </row>
    <row r="296" spans="1:49" ht="141.75">
      <c r="A296" s="21" t="s">
        <v>1250</v>
      </c>
      <c r="B296" s="30" t="s">
        <v>1251</v>
      </c>
      <c r="C296" s="30" t="s">
        <v>1252</v>
      </c>
      <c r="D296" s="30" t="s">
        <v>1253</v>
      </c>
      <c r="E296" s="30" t="s">
        <v>1254</v>
      </c>
      <c r="F296" s="34">
        <v>40756</v>
      </c>
      <c r="G296" s="35">
        <v>40877</v>
      </c>
      <c r="H296" s="47" t="s">
        <v>2778</v>
      </c>
      <c r="I296" s="26">
        <v>0</v>
      </c>
      <c r="J296" s="26">
        <v>0</v>
      </c>
      <c r="K296" s="58" t="s">
        <v>3348</v>
      </c>
      <c r="L296" s="58" t="s">
        <v>3340</v>
      </c>
      <c r="M296" s="26" t="s">
        <v>3413</v>
      </c>
      <c r="N296" s="38"/>
      <c r="O296" s="30" t="s">
        <v>51</v>
      </c>
      <c r="P296" s="30"/>
      <c r="Q296" s="30"/>
      <c r="R296" s="30"/>
      <c r="S296" s="30"/>
      <c r="T296" s="30"/>
      <c r="U296" s="75" t="s">
        <v>2745</v>
      </c>
      <c r="V296" s="63">
        <v>167072</v>
      </c>
      <c r="W296" s="30"/>
      <c r="X296" s="30" t="s">
        <v>1255</v>
      </c>
      <c r="Y296" s="30" t="s">
        <v>3447</v>
      </c>
      <c r="Z296" s="30" t="s">
        <v>3448</v>
      </c>
      <c r="AA296" s="30" t="s">
        <v>2969</v>
      </c>
      <c r="AB296" s="30" t="s">
        <v>2896</v>
      </c>
      <c r="AC296" s="30"/>
      <c r="AD296" s="72" t="s">
        <v>2888</v>
      </c>
      <c r="AE296" s="30"/>
      <c r="AF296" s="30"/>
      <c r="AG296" s="1" t="e">
        <f>#REF!+#REF!</f>
        <v>#REF!</v>
      </c>
      <c r="AH296" s="2" t="e">
        <f>#REF!+#REF!</f>
        <v>#REF!</v>
      </c>
      <c r="AI296" s="3" t="e">
        <f>#REF!+#REF!</f>
        <v>#REF!</v>
      </c>
      <c r="AJ296" s="4" t="e">
        <f t="shared" si="4"/>
        <v>#REF!</v>
      </c>
      <c r="AK296" s="30"/>
      <c r="AL296" s="30"/>
      <c r="AM296" s="30"/>
      <c r="AN296" s="30"/>
      <c r="AO296" s="30"/>
      <c r="AP296" s="30"/>
      <c r="AQ296" s="30"/>
      <c r="AR296" s="30"/>
      <c r="AS296" s="30"/>
      <c r="AT296" s="30"/>
      <c r="AU296" s="30"/>
      <c r="AV296" s="30"/>
      <c r="AW296" s="30"/>
    </row>
    <row r="297" spans="1:49" ht="110.25">
      <c r="A297" s="21" t="s">
        <v>1421</v>
      </c>
      <c r="B297" s="30"/>
      <c r="C297" s="30" t="s">
        <v>1422</v>
      </c>
      <c r="D297" s="30" t="s">
        <v>1423</v>
      </c>
      <c r="E297" s="30" t="s">
        <v>1424</v>
      </c>
      <c r="F297" s="34">
        <v>40526</v>
      </c>
      <c r="G297" s="35">
        <v>40890</v>
      </c>
      <c r="H297" s="36"/>
      <c r="I297" s="25"/>
      <c r="J297" s="25"/>
      <c r="K297" s="57"/>
      <c r="L297" s="57"/>
      <c r="M297" s="25"/>
      <c r="N297" s="38"/>
      <c r="O297" s="30" t="s">
        <v>51</v>
      </c>
      <c r="P297" s="30"/>
      <c r="Q297" s="30"/>
      <c r="R297" s="30"/>
      <c r="S297" s="30"/>
      <c r="T297" s="30"/>
      <c r="U297" s="75" t="s">
        <v>2754</v>
      </c>
      <c r="V297" s="63">
        <v>1228000</v>
      </c>
      <c r="W297" s="30"/>
      <c r="X297" s="30"/>
      <c r="Y297" s="30" t="s">
        <v>3465</v>
      </c>
      <c r="Z297" s="30" t="s">
        <v>3466</v>
      </c>
      <c r="AA297" s="30" t="s">
        <v>2888</v>
      </c>
      <c r="AB297" s="30" t="s">
        <v>2892</v>
      </c>
      <c r="AC297" s="69" t="s">
        <v>3558</v>
      </c>
      <c r="AD297" s="72" t="s">
        <v>2888</v>
      </c>
      <c r="AE297" s="30"/>
      <c r="AF297" s="30"/>
      <c r="AG297" s="1" t="e">
        <f>#REF!+#REF!+#REF!+#REF!</f>
        <v>#REF!</v>
      </c>
      <c r="AH297" s="2" t="e">
        <f>#REF!+#REF!+#REF!+#REF!</f>
        <v>#REF!</v>
      </c>
      <c r="AI297" s="3" t="e">
        <f>#REF!+#REF!+#REF!+#REF!</f>
        <v>#REF!</v>
      </c>
      <c r="AJ297" s="4" t="e">
        <f t="shared" si="4"/>
        <v>#REF!</v>
      </c>
      <c r="AK297" s="30"/>
      <c r="AL297" s="30"/>
      <c r="AM297" s="30"/>
      <c r="AN297" s="30"/>
      <c r="AO297" s="30"/>
      <c r="AP297" s="30"/>
      <c r="AQ297" s="30"/>
      <c r="AR297" s="30"/>
      <c r="AS297" s="30"/>
      <c r="AT297" s="30"/>
      <c r="AU297" s="30"/>
      <c r="AV297" s="30"/>
      <c r="AW297" s="30"/>
    </row>
    <row r="298" spans="1:49" ht="283.5">
      <c r="A298" s="21" t="s">
        <v>947</v>
      </c>
      <c r="B298" s="30" t="s">
        <v>943</v>
      </c>
      <c r="C298" s="30" t="s">
        <v>948</v>
      </c>
      <c r="D298" s="30" t="s">
        <v>949</v>
      </c>
      <c r="E298" s="30" t="s">
        <v>950</v>
      </c>
      <c r="F298" s="34">
        <v>40490</v>
      </c>
      <c r="G298" s="35">
        <v>40891</v>
      </c>
      <c r="H298" s="36" t="e">
        <f>#REF!</f>
        <v>#REF!</v>
      </c>
      <c r="I298" s="25">
        <v>0</v>
      </c>
      <c r="J298" s="25" t="s">
        <v>3376</v>
      </c>
      <c r="K298" s="57" t="s">
        <v>3348</v>
      </c>
      <c r="L298" s="57" t="s">
        <v>3332</v>
      </c>
      <c r="M298" s="25" t="s">
        <v>3377</v>
      </c>
      <c r="N298" s="43" t="s">
        <v>3155</v>
      </c>
      <c r="O298" s="30" t="s">
        <v>58</v>
      </c>
      <c r="P298" s="30"/>
      <c r="Q298" s="30"/>
      <c r="R298" s="30"/>
      <c r="S298" s="30"/>
      <c r="T298" s="30"/>
      <c r="U298" s="75" t="s">
        <v>2745</v>
      </c>
      <c r="V298" s="63">
        <v>1870952</v>
      </c>
      <c r="W298" s="30"/>
      <c r="X298" s="30" t="s">
        <v>951</v>
      </c>
      <c r="Y298" s="30" t="s">
        <v>3447</v>
      </c>
      <c r="Z298" s="30" t="s">
        <v>3448</v>
      </c>
      <c r="AA298" s="30" t="s">
        <v>2888</v>
      </c>
      <c r="AB298" s="30" t="s">
        <v>2906</v>
      </c>
      <c r="AC298" s="30" t="s">
        <v>2977</v>
      </c>
      <c r="AD298" s="72" t="s">
        <v>2888</v>
      </c>
      <c r="AE298" s="30"/>
      <c r="AF298" s="30"/>
      <c r="AG298" s="1" t="e">
        <f>#REF!+#REF!+#REF!</f>
        <v>#REF!</v>
      </c>
      <c r="AH298" s="2" t="e">
        <f>#REF!+#REF!+#REF!</f>
        <v>#REF!</v>
      </c>
      <c r="AI298" s="3" t="e">
        <f>#REF!+#REF!+#REF!</f>
        <v>#REF!</v>
      </c>
      <c r="AJ298" s="4" t="e">
        <f t="shared" si="4"/>
        <v>#REF!</v>
      </c>
      <c r="AK298" s="30"/>
      <c r="AL298" s="30"/>
      <c r="AM298" s="30"/>
      <c r="AN298" s="30"/>
      <c r="AO298" s="30"/>
      <c r="AP298" s="30"/>
      <c r="AQ298" s="30"/>
      <c r="AR298" s="30"/>
      <c r="AS298" s="30"/>
      <c r="AT298" s="30"/>
      <c r="AU298" s="30"/>
      <c r="AV298" s="30"/>
      <c r="AW298" s="30"/>
    </row>
    <row r="299" spans="1:49" ht="409.5">
      <c r="A299" s="21" t="s">
        <v>1586</v>
      </c>
      <c r="B299" s="48" t="s">
        <v>1587</v>
      </c>
      <c r="C299" s="30" t="s">
        <v>1588</v>
      </c>
      <c r="D299" s="30" t="s">
        <v>1589</v>
      </c>
      <c r="E299" s="30" t="s">
        <v>1590</v>
      </c>
      <c r="F299" s="34">
        <v>40528</v>
      </c>
      <c r="G299" s="35">
        <v>40892</v>
      </c>
      <c r="H299" s="47" t="s">
        <v>2788</v>
      </c>
      <c r="I299" s="26" t="s">
        <v>1586</v>
      </c>
      <c r="J299" s="26" t="s">
        <v>1588</v>
      </c>
      <c r="K299" s="58" t="s">
        <v>3366</v>
      </c>
      <c r="L299" s="58">
        <v>0</v>
      </c>
      <c r="M299" s="26" t="s">
        <v>3365</v>
      </c>
      <c r="N299" s="43" t="s">
        <v>3227</v>
      </c>
      <c r="O299" s="30" t="s">
        <v>51</v>
      </c>
      <c r="P299" s="30"/>
      <c r="Q299" s="30"/>
      <c r="R299" s="30"/>
      <c r="S299" s="30"/>
      <c r="T299" s="30"/>
      <c r="U299" s="75" t="s">
        <v>2745</v>
      </c>
      <c r="V299" s="63">
        <v>2398656</v>
      </c>
      <c r="W299" s="30"/>
      <c r="X299" s="30" t="s">
        <v>1591</v>
      </c>
      <c r="Y299" s="30" t="s">
        <v>3463</v>
      </c>
      <c r="Z299" s="30" t="s">
        <v>3464</v>
      </c>
      <c r="AA299" s="30" t="s">
        <v>2886</v>
      </c>
      <c r="AB299" s="30"/>
      <c r="AC299" s="30"/>
      <c r="AD299" s="72" t="s">
        <v>2888</v>
      </c>
      <c r="AE299" s="30"/>
      <c r="AF299" s="30"/>
      <c r="AG299" s="1" t="e">
        <f>#REF!</f>
        <v>#REF!</v>
      </c>
      <c r="AH299" s="2" t="e">
        <f>#REF!</f>
        <v>#REF!</v>
      </c>
      <c r="AI299" s="3" t="e">
        <f>#REF!</f>
        <v>#REF!</v>
      </c>
      <c r="AJ299" s="4" t="e">
        <f t="shared" si="4"/>
        <v>#REF!</v>
      </c>
      <c r="AK299" s="30"/>
      <c r="AL299" s="30"/>
      <c r="AM299" s="30"/>
      <c r="AN299" s="30"/>
      <c r="AO299" s="30"/>
      <c r="AP299" s="30"/>
      <c r="AQ299" s="30"/>
      <c r="AR299" s="30"/>
      <c r="AS299" s="30"/>
      <c r="AT299" s="30"/>
      <c r="AU299" s="30"/>
      <c r="AV299" s="30"/>
      <c r="AW299" s="30"/>
    </row>
    <row r="300" spans="1:49" ht="252">
      <c r="A300" s="21" t="s">
        <v>1592</v>
      </c>
      <c r="B300" s="48" t="s">
        <v>1593</v>
      </c>
      <c r="C300" s="30" t="s">
        <v>1594</v>
      </c>
      <c r="D300" s="30" t="s">
        <v>1595</v>
      </c>
      <c r="E300" s="30" t="s">
        <v>1596</v>
      </c>
      <c r="F300" s="34">
        <v>40528</v>
      </c>
      <c r="G300" s="35">
        <v>40892</v>
      </c>
      <c r="H300" s="47" t="s">
        <v>2789</v>
      </c>
      <c r="I300" s="26" t="s">
        <v>3334</v>
      </c>
      <c r="J300" s="26" t="s">
        <v>3365</v>
      </c>
      <c r="K300" s="58" t="s">
        <v>3348</v>
      </c>
      <c r="L300" s="58" t="s">
        <v>3331</v>
      </c>
      <c r="M300" s="26" t="s">
        <v>3331</v>
      </c>
      <c r="N300" s="37" t="s">
        <v>3228</v>
      </c>
      <c r="O300" s="30" t="s">
        <v>51</v>
      </c>
      <c r="P300" s="30"/>
      <c r="Q300" s="30"/>
      <c r="R300" s="30"/>
      <c r="S300" s="30"/>
      <c r="T300" s="30"/>
      <c r="U300" s="75" t="s">
        <v>2745</v>
      </c>
      <c r="V300" s="63">
        <v>1736514</v>
      </c>
      <c r="W300" s="30"/>
      <c r="X300" s="30" t="s">
        <v>1597</v>
      </c>
      <c r="Y300" s="30" t="s">
        <v>3463</v>
      </c>
      <c r="Z300" s="30" t="s">
        <v>3464</v>
      </c>
      <c r="AA300" s="30"/>
      <c r="AB300" s="30"/>
      <c r="AC300" s="30" t="s">
        <v>2886</v>
      </c>
      <c r="AD300" s="72" t="s">
        <v>2888</v>
      </c>
      <c r="AE300" s="30"/>
      <c r="AF300" s="30"/>
      <c r="AG300" s="1" t="e">
        <f>#REF!</f>
        <v>#REF!</v>
      </c>
      <c r="AH300" s="2" t="e">
        <f>#REF!</f>
        <v>#REF!</v>
      </c>
      <c r="AI300" s="3" t="e">
        <f>#REF!</f>
        <v>#REF!</v>
      </c>
      <c r="AJ300" s="4" t="e">
        <f t="shared" si="4"/>
        <v>#REF!</v>
      </c>
      <c r="AK300" s="30"/>
      <c r="AL300" s="30"/>
      <c r="AM300" s="30"/>
      <c r="AN300" s="30"/>
      <c r="AO300" s="30"/>
      <c r="AP300" s="30"/>
      <c r="AQ300" s="30"/>
      <c r="AR300" s="30"/>
      <c r="AS300" s="30"/>
      <c r="AT300" s="30"/>
      <c r="AU300" s="30"/>
      <c r="AV300" s="30"/>
      <c r="AW300" s="30"/>
    </row>
    <row r="301" spans="1:49" ht="141.75">
      <c r="A301" s="21" t="s">
        <v>2068</v>
      </c>
      <c r="B301" s="30"/>
      <c r="C301" s="30" t="s">
        <v>2069</v>
      </c>
      <c r="D301" s="30" t="s">
        <v>2070</v>
      </c>
      <c r="E301" s="30" t="s">
        <v>2071</v>
      </c>
      <c r="F301" s="34">
        <v>40618</v>
      </c>
      <c r="G301" s="35">
        <v>40892</v>
      </c>
      <c r="H301" s="36"/>
      <c r="I301" s="25">
        <v>0</v>
      </c>
      <c r="J301" s="25">
        <v>0</v>
      </c>
      <c r="K301" s="57" t="s">
        <v>3348</v>
      </c>
      <c r="L301" s="57" t="s">
        <v>3332</v>
      </c>
      <c r="M301" s="25" t="s">
        <v>3346</v>
      </c>
      <c r="N301" s="42"/>
      <c r="O301" s="30" t="s">
        <v>58</v>
      </c>
      <c r="P301" s="30"/>
      <c r="Q301" s="30"/>
      <c r="R301" s="30"/>
      <c r="S301" s="30"/>
      <c r="T301" s="30"/>
      <c r="U301" s="75" t="s">
        <v>3009</v>
      </c>
      <c r="V301" s="63">
        <v>745400</v>
      </c>
      <c r="W301" s="30"/>
      <c r="X301" s="30" t="s">
        <v>2072</v>
      </c>
      <c r="Y301" s="30" t="s">
        <v>3469</v>
      </c>
      <c r="Z301" s="30" t="s">
        <v>3482</v>
      </c>
      <c r="AA301" s="30" t="s">
        <v>2969</v>
      </c>
      <c r="AB301" s="30" t="s">
        <v>2907</v>
      </c>
      <c r="AC301" s="30"/>
      <c r="AD301" s="72" t="s">
        <v>2888</v>
      </c>
      <c r="AE301" s="30"/>
      <c r="AF301" s="30"/>
      <c r="AG301" s="1" t="e">
        <f>#REF!+#REF!</f>
        <v>#REF!</v>
      </c>
      <c r="AH301" s="2" t="e">
        <f>#REF!+#REF!</f>
        <v>#REF!</v>
      </c>
      <c r="AI301" s="3" t="e">
        <f>#REF!+#REF!</f>
        <v>#REF!</v>
      </c>
      <c r="AJ301" s="4" t="e">
        <f t="shared" si="4"/>
        <v>#REF!</v>
      </c>
      <c r="AK301" s="30"/>
      <c r="AL301" s="30"/>
      <c r="AM301" s="30"/>
      <c r="AN301" s="30"/>
      <c r="AO301" s="30"/>
      <c r="AP301" s="30"/>
      <c r="AQ301" s="30"/>
      <c r="AR301" s="30"/>
      <c r="AS301" s="30"/>
      <c r="AT301" s="30"/>
      <c r="AU301" s="30"/>
      <c r="AV301" s="30"/>
      <c r="AW301" s="30"/>
    </row>
    <row r="302" spans="1:49" ht="173.25">
      <c r="A302" s="21" t="s">
        <v>828</v>
      </c>
      <c r="B302" s="30" t="s">
        <v>829</v>
      </c>
      <c r="C302" s="30" t="s">
        <v>830</v>
      </c>
      <c r="D302" s="30" t="s">
        <v>831</v>
      </c>
      <c r="E302" s="30" t="s">
        <v>832</v>
      </c>
      <c r="F302" s="34">
        <v>39142</v>
      </c>
      <c r="G302" s="35">
        <v>40908</v>
      </c>
      <c r="H302" s="36" t="e">
        <f>#REF!</f>
        <v>#REF!</v>
      </c>
      <c r="I302" s="25">
        <v>0</v>
      </c>
      <c r="J302" s="25" t="s">
        <v>3384</v>
      </c>
      <c r="K302" s="57" t="s">
        <v>3348</v>
      </c>
      <c r="L302" s="57" t="s">
        <v>3378</v>
      </c>
      <c r="M302" s="25" t="s">
        <v>3385</v>
      </c>
      <c r="N302" s="43" t="s">
        <v>3137</v>
      </c>
      <c r="O302" s="30" t="s">
        <v>51</v>
      </c>
      <c r="P302" s="30"/>
      <c r="Q302" s="30"/>
      <c r="R302" s="30"/>
      <c r="S302" s="30"/>
      <c r="T302" s="30"/>
      <c r="U302" s="75" t="s">
        <v>2747</v>
      </c>
      <c r="V302" s="63">
        <v>6062584</v>
      </c>
      <c r="W302" s="30"/>
      <c r="X302" s="30" t="s">
        <v>833</v>
      </c>
      <c r="Y302" s="30" t="s">
        <v>3467</v>
      </c>
      <c r="Z302" s="30" t="s">
        <v>3468</v>
      </c>
      <c r="AA302" s="30" t="s">
        <v>2886</v>
      </c>
      <c r="AB302" s="30" t="s">
        <v>2967</v>
      </c>
      <c r="AC302" s="30"/>
      <c r="AD302" s="72" t="s">
        <v>2888</v>
      </c>
      <c r="AE302" s="30"/>
      <c r="AF302" s="30"/>
      <c r="AG302" s="1" t="e">
        <f>#REF!+#REF!+#REF!+#REF!+#REF!+#REF!</f>
        <v>#REF!</v>
      </c>
      <c r="AH302" s="2" t="e">
        <f>#REF!+#REF!+#REF!+#REF!+#REF!+#REF!</f>
        <v>#REF!</v>
      </c>
      <c r="AI302" s="3" t="e">
        <f>#REF!+#REF!+#REF!+#REF!+#REF!+#REF!</f>
        <v>#REF!</v>
      </c>
      <c r="AJ302" s="4" t="e">
        <f t="shared" si="4"/>
        <v>#REF!</v>
      </c>
      <c r="AK302" s="30"/>
      <c r="AL302" s="30"/>
      <c r="AM302" s="30"/>
      <c r="AN302" s="30"/>
      <c r="AO302" s="30"/>
      <c r="AP302" s="30"/>
      <c r="AQ302" s="30"/>
      <c r="AR302" s="30"/>
      <c r="AS302" s="30"/>
      <c r="AT302" s="30"/>
      <c r="AU302" s="30"/>
      <c r="AV302" s="30"/>
      <c r="AW302" s="30"/>
    </row>
    <row r="303" spans="1:49" ht="283.5">
      <c r="A303" s="21" t="s">
        <v>1529</v>
      </c>
      <c r="B303" s="30" t="s">
        <v>1219</v>
      </c>
      <c r="C303" s="30" t="s">
        <v>1530</v>
      </c>
      <c r="D303" s="30" t="s">
        <v>1531</v>
      </c>
      <c r="E303" s="30" t="s">
        <v>1532</v>
      </c>
      <c r="F303" s="34">
        <v>40544</v>
      </c>
      <c r="G303" s="35">
        <v>40908</v>
      </c>
      <c r="H303" s="47" t="s">
        <v>2787</v>
      </c>
      <c r="I303" s="26">
        <v>0</v>
      </c>
      <c r="J303" s="26">
        <v>0</v>
      </c>
      <c r="K303" s="58" t="s">
        <v>3348</v>
      </c>
      <c r="L303" s="58" t="s">
        <v>3332</v>
      </c>
      <c r="M303" s="26">
        <v>0</v>
      </c>
      <c r="N303" s="43" t="s">
        <v>3224</v>
      </c>
      <c r="O303" s="30" t="s">
        <v>58</v>
      </c>
      <c r="P303" s="30"/>
      <c r="Q303" s="30"/>
      <c r="R303" s="30"/>
      <c r="S303" s="30"/>
      <c r="T303" s="30"/>
      <c r="U303" s="75" t="s">
        <v>2752</v>
      </c>
      <c r="V303" s="63">
        <v>2976000</v>
      </c>
      <c r="W303" s="30"/>
      <c r="X303" s="30" t="s">
        <v>1533</v>
      </c>
      <c r="Y303" s="30" t="s">
        <v>3483</v>
      </c>
      <c r="Z303" s="30" t="s">
        <v>3484</v>
      </c>
      <c r="AA303" s="30" t="s">
        <v>2886</v>
      </c>
      <c r="AB303" s="30"/>
      <c r="AC303" s="30"/>
      <c r="AD303" s="72" t="s">
        <v>2888</v>
      </c>
      <c r="AE303" s="30"/>
      <c r="AF303" s="30"/>
      <c r="AG303" s="1" t="e">
        <f>#REF!</f>
        <v>#REF!</v>
      </c>
      <c r="AH303" s="2" t="e">
        <f>#REF!</f>
        <v>#REF!</v>
      </c>
      <c r="AI303" s="3" t="e">
        <f>#REF!</f>
        <v>#REF!</v>
      </c>
      <c r="AJ303" s="4" t="e">
        <f t="shared" si="4"/>
        <v>#REF!</v>
      </c>
      <c r="AK303" s="30"/>
      <c r="AL303" s="30"/>
      <c r="AM303" s="30"/>
      <c r="AN303" s="30"/>
      <c r="AO303" s="30"/>
      <c r="AP303" s="30"/>
      <c r="AQ303" s="30"/>
      <c r="AR303" s="30"/>
      <c r="AS303" s="30"/>
      <c r="AT303" s="30"/>
      <c r="AU303" s="30"/>
      <c r="AV303" s="30"/>
      <c r="AW303" s="30"/>
    </row>
    <row r="304" spans="1:49" ht="204.75">
      <c r="A304" s="21" t="s">
        <v>1565</v>
      </c>
      <c r="B304" s="30" t="s">
        <v>1219</v>
      </c>
      <c r="C304" s="30" t="s">
        <v>1566</v>
      </c>
      <c r="D304" s="30" t="s">
        <v>1567</v>
      </c>
      <c r="E304" s="30" t="s">
        <v>1568</v>
      </c>
      <c r="F304" s="34">
        <v>40544</v>
      </c>
      <c r="G304" s="35">
        <v>40908</v>
      </c>
      <c r="H304" s="36"/>
      <c r="I304" s="25"/>
      <c r="J304" s="25"/>
      <c r="K304" s="57"/>
      <c r="L304" s="57"/>
      <c r="M304" s="25"/>
      <c r="N304" s="38"/>
      <c r="O304" s="30" t="s">
        <v>51</v>
      </c>
      <c r="P304" s="30"/>
      <c r="Q304" s="30"/>
      <c r="R304" s="30"/>
      <c r="S304" s="30"/>
      <c r="T304" s="30"/>
      <c r="U304" s="75" t="s">
        <v>2746</v>
      </c>
      <c r="V304" s="63">
        <v>3002632</v>
      </c>
      <c r="W304" s="30"/>
      <c r="X304" s="30"/>
      <c r="Y304" s="30" t="s">
        <v>3455</v>
      </c>
      <c r="Z304" s="30" t="s">
        <v>3456</v>
      </c>
      <c r="AA304" s="30" t="s">
        <v>2886</v>
      </c>
      <c r="AB304" s="30"/>
      <c r="AC304" s="30"/>
      <c r="AD304" s="72" t="s">
        <v>2888</v>
      </c>
      <c r="AE304" s="30"/>
      <c r="AF304" s="30"/>
      <c r="AG304" s="1" t="e">
        <f>#REF!</f>
        <v>#REF!</v>
      </c>
      <c r="AH304" s="2" t="e">
        <f>#REF!</f>
        <v>#REF!</v>
      </c>
      <c r="AI304" s="3" t="e">
        <f>#REF!</f>
        <v>#REF!</v>
      </c>
      <c r="AJ304" s="4" t="e">
        <f t="shared" si="4"/>
        <v>#REF!</v>
      </c>
      <c r="AK304" s="30"/>
      <c r="AL304" s="30"/>
      <c r="AM304" s="30"/>
      <c r="AN304" s="30"/>
      <c r="AO304" s="30"/>
      <c r="AP304" s="30"/>
      <c r="AQ304" s="30"/>
      <c r="AR304" s="30"/>
      <c r="AS304" s="30"/>
      <c r="AT304" s="30"/>
      <c r="AU304" s="30"/>
      <c r="AV304" s="30"/>
      <c r="AW304" s="30"/>
    </row>
    <row r="305" spans="1:49" ht="110.25">
      <c r="A305" s="21" t="s">
        <v>1573</v>
      </c>
      <c r="B305" s="30"/>
      <c r="C305" s="30" t="s">
        <v>1574</v>
      </c>
      <c r="D305" s="30" t="s">
        <v>1575</v>
      </c>
      <c r="E305" s="30" t="s">
        <v>1576</v>
      </c>
      <c r="F305" s="34">
        <v>40544</v>
      </c>
      <c r="G305" s="35">
        <v>40908</v>
      </c>
      <c r="H305" s="36"/>
      <c r="I305" s="25"/>
      <c r="J305" s="25"/>
      <c r="K305" s="57"/>
      <c r="L305" s="57"/>
      <c r="M305" s="25"/>
      <c r="N305" s="42"/>
      <c r="O305" s="30" t="s">
        <v>207</v>
      </c>
      <c r="P305" s="30"/>
      <c r="Q305" s="30"/>
      <c r="R305" s="30"/>
      <c r="S305" s="30"/>
      <c r="T305" s="30"/>
      <c r="U305" s="75" t="s">
        <v>2754</v>
      </c>
      <c r="V305" s="63">
        <v>5607200</v>
      </c>
      <c r="W305" s="30"/>
      <c r="X305" s="30" t="s">
        <v>1577</v>
      </c>
      <c r="Y305" s="30" t="s">
        <v>3465</v>
      </c>
      <c r="Z305" s="30" t="s">
        <v>3466</v>
      </c>
      <c r="AA305" s="30" t="s">
        <v>2886</v>
      </c>
      <c r="AB305" s="30" t="s">
        <v>2923</v>
      </c>
      <c r="AC305" s="30"/>
      <c r="AD305" s="72" t="s">
        <v>2888</v>
      </c>
      <c r="AE305" s="30"/>
      <c r="AF305" s="30"/>
      <c r="AG305" s="1" t="e">
        <f>#REF!+#REF!</f>
        <v>#REF!</v>
      </c>
      <c r="AH305" s="2" t="e">
        <f>#REF!+#REF!</f>
        <v>#REF!</v>
      </c>
      <c r="AI305" s="3" t="e">
        <f>#REF!+#REF!</f>
        <v>#REF!</v>
      </c>
      <c r="AJ305" s="4" t="e">
        <f t="shared" si="4"/>
        <v>#REF!</v>
      </c>
      <c r="AK305" s="30"/>
      <c r="AL305" s="30"/>
      <c r="AM305" s="30"/>
      <c r="AN305" s="30"/>
      <c r="AO305" s="30"/>
      <c r="AP305" s="30"/>
      <c r="AQ305" s="30"/>
      <c r="AR305" s="30"/>
      <c r="AS305" s="30"/>
      <c r="AT305" s="30"/>
      <c r="AU305" s="30"/>
      <c r="AV305" s="30"/>
      <c r="AW305" s="30"/>
    </row>
    <row r="306" spans="1:49" ht="110.25">
      <c r="A306" s="21" t="s">
        <v>1759</v>
      </c>
      <c r="B306" s="30"/>
      <c r="C306" s="30" t="s">
        <v>1760</v>
      </c>
      <c r="D306" s="30" t="s">
        <v>1761</v>
      </c>
      <c r="E306" s="30" t="s">
        <v>1762</v>
      </c>
      <c r="F306" s="34">
        <v>40725</v>
      </c>
      <c r="G306" s="35">
        <v>40908</v>
      </c>
      <c r="H306" s="36"/>
      <c r="I306" s="25"/>
      <c r="J306" s="25"/>
      <c r="K306" s="57"/>
      <c r="L306" s="57"/>
      <c r="M306" s="25"/>
      <c r="N306" s="42"/>
      <c r="O306" s="30" t="s">
        <v>51</v>
      </c>
      <c r="P306" s="30"/>
      <c r="Q306" s="30"/>
      <c r="R306" s="30"/>
      <c r="S306" s="30"/>
      <c r="T306" s="30"/>
      <c r="U306" s="75" t="s">
        <v>2744</v>
      </c>
      <c r="V306" s="63">
        <v>458390</v>
      </c>
      <c r="W306" s="30"/>
      <c r="X306" s="30" t="s">
        <v>990</v>
      </c>
      <c r="Y306" s="30" t="s">
        <v>3444</v>
      </c>
      <c r="Z306" s="30" t="s">
        <v>3445</v>
      </c>
      <c r="AA306" s="30" t="s">
        <v>2888</v>
      </c>
      <c r="AB306" s="30" t="s">
        <v>3003</v>
      </c>
      <c r="AC306" s="30"/>
      <c r="AD306" s="72" t="s">
        <v>2888</v>
      </c>
      <c r="AE306" s="30"/>
      <c r="AF306" s="30"/>
      <c r="AG306" s="1" t="e">
        <f>#REF!+#REF!</f>
        <v>#REF!</v>
      </c>
      <c r="AH306" s="2" t="e">
        <f>#REF!+#REF!</f>
        <v>#REF!</v>
      </c>
      <c r="AI306" s="3" t="e">
        <f>#REF!+#REF!</f>
        <v>#REF!</v>
      </c>
      <c r="AJ306" s="4" t="e">
        <f t="shared" si="4"/>
        <v>#REF!</v>
      </c>
      <c r="AK306" s="30"/>
      <c r="AL306" s="30"/>
      <c r="AM306" s="30"/>
      <c r="AN306" s="30"/>
      <c r="AO306" s="30"/>
      <c r="AP306" s="30"/>
      <c r="AQ306" s="30"/>
      <c r="AR306" s="30"/>
      <c r="AS306" s="30"/>
      <c r="AT306" s="30"/>
      <c r="AU306" s="30"/>
      <c r="AV306" s="30"/>
      <c r="AW306" s="30"/>
    </row>
    <row r="307" spans="1:49" ht="409.5">
      <c r="A307" s="21" t="s">
        <v>1763</v>
      </c>
      <c r="B307" s="30"/>
      <c r="C307" s="30" t="s">
        <v>1764</v>
      </c>
      <c r="D307" s="30" t="s">
        <v>1765</v>
      </c>
      <c r="E307" s="30" t="s">
        <v>1766</v>
      </c>
      <c r="F307" s="34">
        <v>40725</v>
      </c>
      <c r="G307" s="35">
        <v>40908</v>
      </c>
      <c r="H307" s="47" t="s">
        <v>2802</v>
      </c>
      <c r="I307" s="26" t="s">
        <v>3414</v>
      </c>
      <c r="J307" s="26" t="s">
        <v>3414</v>
      </c>
      <c r="K307" s="58" t="s">
        <v>3348</v>
      </c>
      <c r="L307" s="58" t="s">
        <v>3378</v>
      </c>
      <c r="M307" s="26" t="s">
        <v>3414</v>
      </c>
      <c r="N307" s="43" t="s">
        <v>3248</v>
      </c>
      <c r="O307" s="30" t="s">
        <v>58</v>
      </c>
      <c r="P307" s="30"/>
      <c r="Q307" s="30"/>
      <c r="R307" s="30"/>
      <c r="S307" s="30"/>
      <c r="T307" s="30"/>
      <c r="U307" s="75" t="s">
        <v>2756</v>
      </c>
      <c r="V307" s="63">
        <v>3755822.4</v>
      </c>
      <c r="W307" s="30"/>
      <c r="X307" s="30" t="s">
        <v>1767</v>
      </c>
      <c r="Y307" s="30" t="s">
        <v>3449</v>
      </c>
      <c r="Z307" s="30" t="s">
        <v>3450</v>
      </c>
      <c r="AA307" s="30" t="s">
        <v>2969</v>
      </c>
      <c r="AB307" s="30" t="s">
        <v>2890</v>
      </c>
      <c r="AC307" s="30"/>
      <c r="AD307" s="72" t="s">
        <v>2888</v>
      </c>
      <c r="AE307" s="30"/>
      <c r="AF307" s="30"/>
      <c r="AG307" s="1" t="e">
        <f>#REF!+#REF!</f>
        <v>#REF!</v>
      </c>
      <c r="AH307" s="2" t="e">
        <f>#REF!+#REF!</f>
        <v>#REF!</v>
      </c>
      <c r="AI307" s="3" t="e">
        <f>#REF!+#REF!</f>
        <v>#REF!</v>
      </c>
      <c r="AJ307" s="4" t="e">
        <f t="shared" si="4"/>
        <v>#REF!</v>
      </c>
      <c r="AK307" s="30"/>
      <c r="AL307" s="30"/>
      <c r="AM307" s="30"/>
      <c r="AN307" s="30"/>
      <c r="AO307" s="30"/>
      <c r="AP307" s="30"/>
      <c r="AQ307" s="30"/>
      <c r="AR307" s="30"/>
      <c r="AS307" s="30"/>
      <c r="AT307" s="30"/>
      <c r="AU307" s="30"/>
      <c r="AV307" s="30"/>
      <c r="AW307" s="30"/>
    </row>
    <row r="308" spans="1:49" ht="78.75">
      <c r="A308" s="21" t="s">
        <v>1910</v>
      </c>
      <c r="B308" s="30" t="s">
        <v>1890</v>
      </c>
      <c r="C308" s="30" t="s">
        <v>1911</v>
      </c>
      <c r="D308" s="30" t="s">
        <v>1912</v>
      </c>
      <c r="E308" s="30" t="s">
        <v>1913</v>
      </c>
      <c r="F308" s="34">
        <v>40544</v>
      </c>
      <c r="G308" s="35">
        <v>40908</v>
      </c>
      <c r="H308" s="36"/>
      <c r="I308" s="25"/>
      <c r="J308" s="25"/>
      <c r="K308" s="57"/>
      <c r="L308" s="57"/>
      <c r="M308" s="25"/>
      <c r="N308" s="38"/>
      <c r="O308" s="30" t="s">
        <v>207</v>
      </c>
      <c r="P308" s="30"/>
      <c r="Q308" s="30"/>
      <c r="R308" s="30"/>
      <c r="S308" s="30"/>
      <c r="T308" s="30"/>
      <c r="U308" s="75" t="s">
        <v>3009</v>
      </c>
      <c r="V308" s="63">
        <v>5476717.5999999996</v>
      </c>
      <c r="W308" s="30"/>
      <c r="X308" s="30" t="s">
        <v>1894</v>
      </c>
      <c r="Y308" s="30" t="s">
        <v>3469</v>
      </c>
      <c r="Z308" s="30" t="s">
        <v>3482</v>
      </c>
      <c r="AA308" s="30" t="s">
        <v>2886</v>
      </c>
      <c r="AB308" s="30" t="s">
        <v>2955</v>
      </c>
      <c r="AC308" s="30"/>
      <c r="AD308" s="72" t="s">
        <v>2888</v>
      </c>
      <c r="AE308" s="30"/>
      <c r="AF308" s="30"/>
      <c r="AG308" s="1" t="e">
        <f>#REF!+#REF!</f>
        <v>#REF!</v>
      </c>
      <c r="AH308" s="2" t="e">
        <f>#REF!+#REF!</f>
        <v>#REF!</v>
      </c>
      <c r="AI308" s="3" t="e">
        <f>#REF!+#REF!</f>
        <v>#REF!</v>
      </c>
      <c r="AJ308" s="4" t="e">
        <f t="shared" si="4"/>
        <v>#REF!</v>
      </c>
      <c r="AK308" s="30"/>
      <c r="AL308" s="30"/>
      <c r="AM308" s="30"/>
      <c r="AN308" s="30"/>
      <c r="AO308" s="30"/>
      <c r="AP308" s="30"/>
      <c r="AQ308" s="30"/>
      <c r="AR308" s="30"/>
      <c r="AS308" s="30"/>
      <c r="AT308" s="30"/>
      <c r="AU308" s="30"/>
      <c r="AV308" s="30"/>
      <c r="AW308" s="30"/>
    </row>
    <row r="309" spans="1:49" ht="110.25">
      <c r="A309" s="21" t="s">
        <v>2004</v>
      </c>
      <c r="B309" s="30"/>
      <c r="C309" s="30" t="s">
        <v>2005</v>
      </c>
      <c r="D309" s="30" t="s">
        <v>2006</v>
      </c>
      <c r="E309" s="30" t="s">
        <v>2007</v>
      </c>
      <c r="F309" s="34">
        <v>40544</v>
      </c>
      <c r="G309" s="35">
        <v>40908</v>
      </c>
      <c r="H309" s="36"/>
      <c r="I309" s="25"/>
      <c r="J309" s="25"/>
      <c r="K309" s="57"/>
      <c r="L309" s="57"/>
      <c r="M309" s="25"/>
      <c r="N309" s="42"/>
      <c r="O309" s="30" t="s">
        <v>51</v>
      </c>
      <c r="P309" s="30"/>
      <c r="Q309" s="30"/>
      <c r="R309" s="30"/>
      <c r="S309" s="30"/>
      <c r="T309" s="30"/>
      <c r="U309" s="75" t="s">
        <v>2796</v>
      </c>
      <c r="V309" s="63">
        <v>0</v>
      </c>
      <c r="W309" s="30"/>
      <c r="X309" s="30"/>
      <c r="Y309" s="30" t="s">
        <v>3495</v>
      </c>
      <c r="Z309" s="30" t="s">
        <v>3496</v>
      </c>
      <c r="AA309" s="30"/>
      <c r="AB309" s="30"/>
      <c r="AC309" s="30"/>
      <c r="AD309" s="72" t="s">
        <v>2888</v>
      </c>
      <c r="AE309" s="30"/>
      <c r="AF309" s="30"/>
      <c r="AG309" s="1"/>
      <c r="AH309" s="2"/>
      <c r="AI309" s="3"/>
      <c r="AJ309" s="4">
        <f t="shared" si="4"/>
        <v>0</v>
      </c>
      <c r="AK309" s="30"/>
      <c r="AL309" s="30"/>
      <c r="AM309" s="30"/>
      <c r="AN309" s="30"/>
      <c r="AO309" s="30"/>
      <c r="AP309" s="30"/>
      <c r="AQ309" s="30"/>
      <c r="AR309" s="30"/>
      <c r="AS309" s="30"/>
      <c r="AT309" s="30"/>
      <c r="AU309" s="30"/>
      <c r="AV309" s="30"/>
      <c r="AW309" s="30"/>
    </row>
    <row r="310" spans="1:49" ht="141.75">
      <c r="A310" s="21"/>
      <c r="B310" s="30"/>
      <c r="C310" s="30" t="s">
        <v>2740</v>
      </c>
      <c r="D310" s="30" t="s">
        <v>1320</v>
      </c>
      <c r="E310" s="30" t="s">
        <v>1321</v>
      </c>
      <c r="F310" s="34">
        <v>40695</v>
      </c>
      <c r="G310" s="35">
        <v>40908</v>
      </c>
      <c r="H310" s="36"/>
      <c r="I310" s="25"/>
      <c r="J310" s="25"/>
      <c r="K310" s="57"/>
      <c r="L310" s="57"/>
      <c r="M310" s="25"/>
      <c r="N310" s="42"/>
      <c r="O310" s="30" t="s">
        <v>51</v>
      </c>
      <c r="P310" s="30"/>
      <c r="Q310" s="30"/>
      <c r="R310" s="30"/>
      <c r="S310" s="30"/>
      <c r="T310" s="30"/>
      <c r="U310" s="75"/>
      <c r="V310" s="63">
        <v>-42928230.030000001</v>
      </c>
      <c r="W310" s="30"/>
      <c r="X310" s="30" t="s">
        <v>1322</v>
      </c>
      <c r="Y310" s="30"/>
      <c r="Z310" s="30"/>
      <c r="AA310" s="30"/>
      <c r="AB310" s="30"/>
      <c r="AC310" s="30"/>
      <c r="AD310" s="72" t="s">
        <v>2888</v>
      </c>
      <c r="AE310" s="30"/>
      <c r="AF310" s="30"/>
      <c r="AG310" s="1"/>
      <c r="AH310" s="2"/>
      <c r="AI310" s="3"/>
      <c r="AJ310" s="4">
        <f t="shared" si="4"/>
        <v>0</v>
      </c>
      <c r="AK310" s="30"/>
      <c r="AL310" s="30"/>
      <c r="AM310" s="30"/>
      <c r="AN310" s="30"/>
      <c r="AO310" s="30"/>
      <c r="AP310" s="30"/>
      <c r="AQ310" s="30"/>
      <c r="AR310" s="30"/>
      <c r="AS310" s="30"/>
      <c r="AT310" s="30"/>
      <c r="AU310" s="30"/>
      <c r="AV310" s="30"/>
      <c r="AW310" s="30"/>
    </row>
    <row r="311" spans="1:49" ht="141.75">
      <c r="A311" s="21"/>
      <c r="B311" s="30"/>
      <c r="C311" s="30" t="s">
        <v>2740</v>
      </c>
      <c r="D311" s="30" t="s">
        <v>1320</v>
      </c>
      <c r="E311" s="30" t="s">
        <v>1321</v>
      </c>
      <c r="F311" s="34">
        <v>41296</v>
      </c>
      <c r="G311" s="35">
        <v>40908</v>
      </c>
      <c r="H311" s="36"/>
      <c r="I311" s="25"/>
      <c r="J311" s="25"/>
      <c r="K311" s="57"/>
      <c r="L311" s="57"/>
      <c r="M311" s="25"/>
      <c r="N311" s="42"/>
      <c r="O311" s="30" t="s">
        <v>207</v>
      </c>
      <c r="P311" s="30"/>
      <c r="Q311" s="30"/>
      <c r="R311" s="30"/>
      <c r="S311" s="30"/>
      <c r="T311" s="30"/>
      <c r="U311" s="75"/>
      <c r="V311" s="63">
        <v>-42928230.030000001</v>
      </c>
      <c r="W311" s="30"/>
      <c r="X311" s="30" t="s">
        <v>1322</v>
      </c>
      <c r="Y311" s="30"/>
      <c r="Z311" s="30"/>
      <c r="AA311" s="30"/>
      <c r="AB311" s="30"/>
      <c r="AC311" s="30"/>
      <c r="AD311" s="72" t="s">
        <v>2888</v>
      </c>
      <c r="AE311" s="30"/>
      <c r="AF311" s="30"/>
      <c r="AG311" s="1"/>
      <c r="AH311" s="2"/>
      <c r="AI311" s="3"/>
      <c r="AJ311" s="4">
        <f t="shared" si="4"/>
        <v>0</v>
      </c>
      <c r="AK311" s="30"/>
      <c r="AL311" s="30"/>
      <c r="AM311" s="30"/>
      <c r="AN311" s="30"/>
      <c r="AO311" s="30"/>
      <c r="AP311" s="30"/>
      <c r="AQ311" s="30"/>
      <c r="AR311" s="30"/>
      <c r="AS311" s="30"/>
      <c r="AT311" s="30"/>
      <c r="AU311" s="30"/>
      <c r="AV311" s="30"/>
      <c r="AW311" s="30"/>
    </row>
    <row r="312" spans="1:49" ht="189">
      <c r="A312" s="21" t="s">
        <v>1425</v>
      </c>
      <c r="B312" s="30"/>
      <c r="C312" s="30" t="s">
        <v>1426</v>
      </c>
      <c r="D312" s="30" t="s">
        <v>1427</v>
      </c>
      <c r="E312" s="30" t="s">
        <v>1428</v>
      </c>
      <c r="F312" s="34">
        <v>40527</v>
      </c>
      <c r="G312" s="35">
        <v>40925</v>
      </c>
      <c r="H312" s="47" t="s">
        <v>2783</v>
      </c>
      <c r="I312" s="26">
        <v>0</v>
      </c>
      <c r="J312" s="26">
        <v>0</v>
      </c>
      <c r="K312" s="58" t="s">
        <v>3348</v>
      </c>
      <c r="L312" s="58" t="s">
        <v>3332</v>
      </c>
      <c r="M312" s="26">
        <v>0</v>
      </c>
      <c r="N312" s="37" t="s">
        <v>3217</v>
      </c>
      <c r="O312" s="30" t="s">
        <v>207</v>
      </c>
      <c r="P312" s="30"/>
      <c r="Q312" s="30"/>
      <c r="R312" s="30"/>
      <c r="S312" s="30"/>
      <c r="T312" s="30"/>
      <c r="U312" s="75" t="s">
        <v>2746</v>
      </c>
      <c r="V312" s="63">
        <v>3857592</v>
      </c>
      <c r="W312" s="30"/>
      <c r="X312" s="30" t="s">
        <v>1429</v>
      </c>
      <c r="Y312" s="30" t="s">
        <v>3455</v>
      </c>
      <c r="Z312" s="30" t="s">
        <v>3456</v>
      </c>
      <c r="AA312" s="30" t="s">
        <v>2911</v>
      </c>
      <c r="AB312" s="30"/>
      <c r="AC312" s="69" t="s">
        <v>3559</v>
      </c>
      <c r="AD312" s="72" t="s">
        <v>2888</v>
      </c>
      <c r="AE312" s="30"/>
      <c r="AF312" s="30"/>
      <c r="AG312" s="1" t="e">
        <f>#REF!+#REF!+#REF!+#REF!</f>
        <v>#REF!</v>
      </c>
      <c r="AH312" s="2" t="e">
        <f>#REF!+#REF!+#REF!+#REF!</f>
        <v>#REF!</v>
      </c>
      <c r="AI312" s="3" t="e">
        <f>#REF!+#REF!+#REF!+#REF!</f>
        <v>#REF!</v>
      </c>
      <c r="AJ312" s="4" t="e">
        <f t="shared" si="4"/>
        <v>#REF!</v>
      </c>
      <c r="AK312" s="30"/>
      <c r="AL312" s="30"/>
      <c r="AM312" s="30"/>
      <c r="AN312" s="30"/>
      <c r="AO312" s="30"/>
      <c r="AP312" s="30"/>
      <c r="AQ312" s="30"/>
      <c r="AR312" s="30"/>
      <c r="AS312" s="30"/>
      <c r="AT312" s="30"/>
      <c r="AU312" s="30"/>
      <c r="AV312" s="30"/>
      <c r="AW312" s="30"/>
    </row>
    <row r="313" spans="1:49" ht="110.25">
      <c r="A313" s="21" t="s">
        <v>550</v>
      </c>
      <c r="B313" s="30"/>
      <c r="C313" s="30" t="s">
        <v>551</v>
      </c>
      <c r="D313" s="30" t="s">
        <v>547</v>
      </c>
      <c r="E313" s="30"/>
      <c r="F313" s="34">
        <v>40575</v>
      </c>
      <c r="G313" s="35">
        <v>40939</v>
      </c>
      <c r="H313" s="36"/>
      <c r="I313" s="25"/>
      <c r="J313" s="25"/>
      <c r="K313" s="57"/>
      <c r="L313" s="57"/>
      <c r="M313" s="25"/>
      <c r="N313" s="38"/>
      <c r="O313" s="30" t="s">
        <v>207</v>
      </c>
      <c r="P313" s="30"/>
      <c r="Q313" s="30"/>
      <c r="R313" s="30"/>
      <c r="S313" s="30"/>
      <c r="T313" s="30"/>
      <c r="U313" s="75" t="s">
        <v>2754</v>
      </c>
      <c r="V313" s="63">
        <v>2305367.14</v>
      </c>
      <c r="W313" s="30"/>
      <c r="X313" s="30" t="s">
        <v>549</v>
      </c>
      <c r="Y313" s="30" t="s">
        <v>3465</v>
      </c>
      <c r="Z313" s="30" t="s">
        <v>3466</v>
      </c>
      <c r="AA313" s="30" t="s">
        <v>2886</v>
      </c>
      <c r="AB313" s="30" t="s">
        <v>2916</v>
      </c>
      <c r="AC313" s="30"/>
      <c r="AD313" s="72" t="s">
        <v>2888</v>
      </c>
      <c r="AE313" s="30"/>
      <c r="AF313" s="30"/>
      <c r="AG313" s="1" t="e">
        <f>#REF!+#REF!</f>
        <v>#REF!</v>
      </c>
      <c r="AH313" s="2" t="e">
        <f>#REF!+#REF!</f>
        <v>#REF!</v>
      </c>
      <c r="AI313" s="3" t="e">
        <f>#REF!+#REF!</f>
        <v>#REF!</v>
      </c>
      <c r="AJ313" s="4" t="e">
        <f t="shared" si="4"/>
        <v>#REF!</v>
      </c>
      <c r="AK313" s="30"/>
      <c r="AL313" s="30"/>
      <c r="AM313" s="30"/>
      <c r="AN313" s="30"/>
      <c r="AO313" s="30"/>
      <c r="AP313" s="30"/>
      <c r="AQ313" s="30"/>
      <c r="AR313" s="30"/>
      <c r="AS313" s="30"/>
      <c r="AT313" s="30"/>
      <c r="AU313" s="30"/>
      <c r="AV313" s="30"/>
      <c r="AW313" s="30"/>
    </row>
    <row r="314" spans="1:49" ht="141.75">
      <c r="A314" s="21" t="s">
        <v>692</v>
      </c>
      <c r="B314" s="30"/>
      <c r="C314" s="30" t="s">
        <v>693</v>
      </c>
      <c r="D314" s="30" t="s">
        <v>694</v>
      </c>
      <c r="E314" s="30" t="s">
        <v>695</v>
      </c>
      <c r="F314" s="34">
        <v>39877</v>
      </c>
      <c r="G314" s="35">
        <v>40939</v>
      </c>
      <c r="H314" s="36"/>
      <c r="I314" s="25"/>
      <c r="J314" s="25"/>
      <c r="K314" s="57"/>
      <c r="L314" s="57"/>
      <c r="M314" s="25"/>
      <c r="N314" s="38"/>
      <c r="O314" s="30" t="s">
        <v>207</v>
      </c>
      <c r="P314" s="30"/>
      <c r="Q314" s="30"/>
      <c r="R314" s="30"/>
      <c r="S314" s="30"/>
      <c r="T314" s="30"/>
      <c r="U314" s="75" t="s">
        <v>2754</v>
      </c>
      <c r="V314" s="63">
        <v>0</v>
      </c>
      <c r="W314" s="30"/>
      <c r="X314" s="30"/>
      <c r="Y314" s="30" t="s">
        <v>3465</v>
      </c>
      <c r="Z314" s="30" t="s">
        <v>3466</v>
      </c>
      <c r="AA314" s="30" t="s">
        <v>2886</v>
      </c>
      <c r="AB314" s="30"/>
      <c r="AC314" s="30"/>
      <c r="AD314" s="72" t="s">
        <v>2888</v>
      </c>
      <c r="AE314" s="30"/>
      <c r="AF314" s="30"/>
      <c r="AG314" s="1" t="e">
        <f>#REF!</f>
        <v>#REF!</v>
      </c>
      <c r="AH314" s="2" t="e">
        <f>#REF!</f>
        <v>#REF!</v>
      </c>
      <c r="AI314" s="3" t="e">
        <f>#REF!</f>
        <v>#REF!</v>
      </c>
      <c r="AJ314" s="4" t="e">
        <f t="shared" si="4"/>
        <v>#REF!</v>
      </c>
      <c r="AK314" s="30"/>
      <c r="AL314" s="30"/>
      <c r="AM314" s="30"/>
      <c r="AN314" s="30"/>
      <c r="AO314" s="30"/>
      <c r="AP314" s="30"/>
      <c r="AQ314" s="30"/>
      <c r="AR314" s="30"/>
      <c r="AS314" s="30"/>
      <c r="AT314" s="30"/>
      <c r="AU314" s="30"/>
      <c r="AV314" s="30"/>
      <c r="AW314" s="30"/>
    </row>
    <row r="315" spans="1:49" ht="141.75">
      <c r="A315" s="21" t="s">
        <v>774</v>
      </c>
      <c r="B315" s="30"/>
      <c r="C315" s="30" t="s">
        <v>775</v>
      </c>
      <c r="D315" s="30" t="s">
        <v>773</v>
      </c>
      <c r="E315" s="30" t="s">
        <v>548</v>
      </c>
      <c r="F315" s="34">
        <v>40575</v>
      </c>
      <c r="G315" s="35">
        <v>40939</v>
      </c>
      <c r="H315" s="36" t="e">
        <f>#REF!</f>
        <v>#REF!</v>
      </c>
      <c r="I315" s="25"/>
      <c r="J315" s="25"/>
      <c r="K315" s="57"/>
      <c r="L315" s="57"/>
      <c r="M315" s="25"/>
      <c r="N315" s="42"/>
      <c r="O315" s="30" t="s">
        <v>207</v>
      </c>
      <c r="P315" s="30"/>
      <c r="Q315" s="30"/>
      <c r="R315" s="30"/>
      <c r="S315" s="30"/>
      <c r="T315" s="30"/>
      <c r="U315" s="75" t="s">
        <v>2754</v>
      </c>
      <c r="V315" s="63">
        <v>201235368</v>
      </c>
      <c r="W315" s="30"/>
      <c r="X315" s="30" t="s">
        <v>776</v>
      </c>
      <c r="Y315" s="30" t="s">
        <v>3465</v>
      </c>
      <c r="Z315" s="30" t="s">
        <v>3466</v>
      </c>
      <c r="AA315" s="30" t="s">
        <v>2886</v>
      </c>
      <c r="AB315" s="30" t="s">
        <v>2916</v>
      </c>
      <c r="AC315" s="30"/>
      <c r="AD315" s="72" t="s">
        <v>2888</v>
      </c>
      <c r="AE315" s="30"/>
      <c r="AF315" s="30"/>
      <c r="AG315" s="1" t="e">
        <f>#REF!+#REF!</f>
        <v>#REF!</v>
      </c>
      <c r="AH315" s="2" t="e">
        <f>#REF!+#REF!</f>
        <v>#REF!</v>
      </c>
      <c r="AI315" s="3" t="e">
        <f>#REF!+#REF!</f>
        <v>#REF!</v>
      </c>
      <c r="AJ315" s="4" t="e">
        <f t="shared" si="4"/>
        <v>#REF!</v>
      </c>
      <c r="AK315" s="30"/>
      <c r="AL315" s="30"/>
      <c r="AM315" s="30"/>
      <c r="AN315" s="30"/>
      <c r="AO315" s="30"/>
      <c r="AP315" s="30"/>
      <c r="AQ315" s="30"/>
      <c r="AR315" s="30"/>
      <c r="AS315" s="30"/>
      <c r="AT315" s="30"/>
      <c r="AU315" s="30"/>
      <c r="AV315" s="30"/>
      <c r="AW315" s="30"/>
    </row>
    <row r="316" spans="1:49" ht="110.25">
      <c r="A316" s="21" t="s">
        <v>784</v>
      </c>
      <c r="B316" s="30"/>
      <c r="C316" s="30" t="s">
        <v>785</v>
      </c>
      <c r="D316" s="30" t="s">
        <v>782</v>
      </c>
      <c r="E316" s="30" t="s">
        <v>548</v>
      </c>
      <c r="F316" s="34">
        <v>40575</v>
      </c>
      <c r="G316" s="35">
        <v>40939</v>
      </c>
      <c r="H316" s="36" t="e">
        <f>#REF!</f>
        <v>#REF!</v>
      </c>
      <c r="I316" s="25"/>
      <c r="J316" s="25"/>
      <c r="K316" s="57"/>
      <c r="L316" s="57"/>
      <c r="M316" s="25"/>
      <c r="N316" s="38"/>
      <c r="O316" s="30" t="s">
        <v>207</v>
      </c>
      <c r="P316" s="30"/>
      <c r="Q316" s="30"/>
      <c r="R316" s="30"/>
      <c r="S316" s="30"/>
      <c r="T316" s="30"/>
      <c r="U316" s="75" t="s">
        <v>2754</v>
      </c>
      <c r="V316" s="63">
        <v>5199767.8600000003</v>
      </c>
      <c r="W316" s="30"/>
      <c r="X316" s="30" t="s">
        <v>786</v>
      </c>
      <c r="Y316" s="30" t="s">
        <v>3465</v>
      </c>
      <c r="Z316" s="30" t="s">
        <v>3466</v>
      </c>
      <c r="AA316" s="30" t="s">
        <v>2886</v>
      </c>
      <c r="AB316" s="30" t="s">
        <v>2916</v>
      </c>
      <c r="AC316" s="30"/>
      <c r="AD316" s="72" t="s">
        <v>2888</v>
      </c>
      <c r="AE316" s="30"/>
      <c r="AF316" s="30"/>
      <c r="AG316" s="1" t="e">
        <f>#REF!+#REF!</f>
        <v>#REF!</v>
      </c>
      <c r="AH316" s="2" t="e">
        <f>#REF!+#REF!</f>
        <v>#REF!</v>
      </c>
      <c r="AI316" s="3" t="e">
        <f>#REF!+#REF!</f>
        <v>#REF!</v>
      </c>
      <c r="AJ316" s="4" t="e">
        <f t="shared" si="4"/>
        <v>#REF!</v>
      </c>
      <c r="AK316" s="30"/>
      <c r="AL316" s="30"/>
      <c r="AM316" s="30"/>
      <c r="AN316" s="30"/>
      <c r="AO316" s="30"/>
      <c r="AP316" s="30"/>
      <c r="AQ316" s="30"/>
      <c r="AR316" s="30"/>
      <c r="AS316" s="30"/>
      <c r="AT316" s="30"/>
      <c r="AU316" s="30"/>
      <c r="AV316" s="30"/>
      <c r="AW316" s="30"/>
    </row>
    <row r="317" spans="1:49" ht="409.5">
      <c r="A317" s="21" t="s">
        <v>1534</v>
      </c>
      <c r="B317" s="30" t="s">
        <v>1219</v>
      </c>
      <c r="C317" s="30" t="s">
        <v>1535</v>
      </c>
      <c r="D317" s="30" t="s">
        <v>1536</v>
      </c>
      <c r="E317" s="30" t="s">
        <v>1537</v>
      </c>
      <c r="F317" s="34">
        <v>40575</v>
      </c>
      <c r="G317" s="35">
        <v>40939</v>
      </c>
      <c r="H317" s="47" t="s">
        <v>2761</v>
      </c>
      <c r="I317" s="26">
        <v>0</v>
      </c>
      <c r="J317" s="26">
        <v>0</v>
      </c>
      <c r="K317" s="58" t="s">
        <v>3348</v>
      </c>
      <c r="L317" s="58" t="s">
        <v>3332</v>
      </c>
      <c r="M317" s="26">
        <v>0</v>
      </c>
      <c r="N317" s="43" t="s">
        <v>3225</v>
      </c>
      <c r="O317" s="30" t="s">
        <v>51</v>
      </c>
      <c r="P317" s="30"/>
      <c r="Q317" s="30"/>
      <c r="R317" s="30"/>
      <c r="S317" s="30"/>
      <c r="T317" s="30"/>
      <c r="U317" s="75" t="s">
        <v>2752</v>
      </c>
      <c r="V317" s="63">
        <v>2420000</v>
      </c>
      <c r="W317" s="30"/>
      <c r="X317" s="30" t="s">
        <v>1538</v>
      </c>
      <c r="Y317" s="30" t="s">
        <v>3483</v>
      </c>
      <c r="Z317" s="30" t="s">
        <v>3484</v>
      </c>
      <c r="AA317" s="30" t="s">
        <v>2886</v>
      </c>
      <c r="AB317" s="30"/>
      <c r="AC317" s="30"/>
      <c r="AD317" s="72" t="s">
        <v>2888</v>
      </c>
      <c r="AE317" s="30"/>
      <c r="AF317" s="30"/>
      <c r="AG317" s="1" t="e">
        <f>#REF!</f>
        <v>#REF!</v>
      </c>
      <c r="AH317" s="2" t="e">
        <f>#REF!</f>
        <v>#REF!</v>
      </c>
      <c r="AI317" s="3" t="e">
        <f>#REF!</f>
        <v>#REF!</v>
      </c>
      <c r="AJ317" s="4" t="e">
        <f t="shared" si="4"/>
        <v>#REF!</v>
      </c>
      <c r="AK317" s="30"/>
      <c r="AL317" s="30"/>
      <c r="AM317" s="30"/>
      <c r="AN317" s="30"/>
      <c r="AO317" s="30"/>
      <c r="AP317" s="30"/>
      <c r="AQ317" s="30"/>
      <c r="AR317" s="30"/>
      <c r="AS317" s="30"/>
      <c r="AT317" s="30"/>
      <c r="AU317" s="30"/>
      <c r="AV317" s="30"/>
      <c r="AW317" s="30"/>
    </row>
    <row r="318" spans="1:49" ht="94.5">
      <c r="A318" s="21" t="s">
        <v>1879</v>
      </c>
      <c r="B318" s="30"/>
      <c r="C318" s="30" t="s">
        <v>1880</v>
      </c>
      <c r="D318" s="30" t="s">
        <v>1881</v>
      </c>
      <c r="E318" s="30" t="s">
        <v>1882</v>
      </c>
      <c r="F318" s="34">
        <v>40261</v>
      </c>
      <c r="G318" s="35">
        <v>40939</v>
      </c>
      <c r="H318" s="36"/>
      <c r="I318" s="25">
        <v>0</v>
      </c>
      <c r="J318" s="25" t="s">
        <v>3372</v>
      </c>
      <c r="K318" s="57" t="s">
        <v>3348</v>
      </c>
      <c r="L318" s="57" t="s">
        <v>3331</v>
      </c>
      <c r="M318" s="25">
        <v>0</v>
      </c>
      <c r="N318" s="38"/>
      <c r="O318" s="30" t="s">
        <v>58</v>
      </c>
      <c r="P318" s="30"/>
      <c r="Q318" s="30"/>
      <c r="R318" s="30"/>
      <c r="S318" s="30"/>
      <c r="T318" s="30"/>
      <c r="U318" s="75" t="s">
        <v>2796</v>
      </c>
      <c r="V318" s="63">
        <v>3301204</v>
      </c>
      <c r="W318" s="30"/>
      <c r="X318" s="30" t="s">
        <v>1883</v>
      </c>
      <c r="Y318" s="30" t="s">
        <v>3495</v>
      </c>
      <c r="Z318" s="30" t="s">
        <v>3496</v>
      </c>
      <c r="AA318" s="30" t="s">
        <v>2886</v>
      </c>
      <c r="AB318" s="30"/>
      <c r="AC318" s="30"/>
      <c r="AD318" s="72" t="s">
        <v>2888</v>
      </c>
      <c r="AE318" s="30"/>
      <c r="AF318" s="30"/>
      <c r="AG318" s="1" t="e">
        <f>#REF!</f>
        <v>#REF!</v>
      </c>
      <c r="AH318" s="2" t="e">
        <f>#REF!</f>
        <v>#REF!</v>
      </c>
      <c r="AI318" s="3" t="e">
        <f>#REF!</f>
        <v>#REF!</v>
      </c>
      <c r="AJ318" s="4" t="e">
        <f t="shared" si="4"/>
        <v>#REF!</v>
      </c>
      <c r="AK318" s="30"/>
      <c r="AL318" s="30"/>
      <c r="AM318" s="30"/>
      <c r="AN318" s="30"/>
      <c r="AO318" s="30"/>
      <c r="AP318" s="30"/>
      <c r="AQ318" s="30"/>
      <c r="AR318" s="30"/>
      <c r="AS318" s="30"/>
      <c r="AT318" s="30"/>
      <c r="AU318" s="30"/>
      <c r="AV318" s="30"/>
      <c r="AW318" s="30"/>
    </row>
    <row r="319" spans="1:49" ht="110.25">
      <c r="A319" s="21" t="s">
        <v>2087</v>
      </c>
      <c r="B319" s="30"/>
      <c r="C319" s="30" t="s">
        <v>2088</v>
      </c>
      <c r="D319" s="30" t="s">
        <v>2089</v>
      </c>
      <c r="E319" s="30" t="s">
        <v>2090</v>
      </c>
      <c r="F319" s="34">
        <v>40410</v>
      </c>
      <c r="G319" s="35">
        <v>40939</v>
      </c>
      <c r="H319" s="36"/>
      <c r="I319" s="25"/>
      <c r="J319" s="25"/>
      <c r="K319" s="57"/>
      <c r="L319" s="57"/>
      <c r="M319" s="25"/>
      <c r="N319" s="38"/>
      <c r="O319" s="30" t="s">
        <v>58</v>
      </c>
      <c r="P319" s="30"/>
      <c r="Q319" s="30"/>
      <c r="R319" s="30"/>
      <c r="S319" s="30"/>
      <c r="T319" s="30"/>
      <c r="U319" s="75" t="s">
        <v>3009</v>
      </c>
      <c r="V319" s="63">
        <v>542600</v>
      </c>
      <c r="W319" s="30"/>
      <c r="X319" s="30" t="s">
        <v>2091</v>
      </c>
      <c r="Y319" s="30" t="s">
        <v>3469</v>
      </c>
      <c r="Z319" s="30" t="s">
        <v>3482</v>
      </c>
      <c r="AA319" s="30" t="s">
        <v>2969</v>
      </c>
      <c r="AB319" s="30" t="s">
        <v>2909</v>
      </c>
      <c r="AC319" s="30"/>
      <c r="AD319" s="72" t="s">
        <v>2888</v>
      </c>
      <c r="AE319" s="30"/>
      <c r="AF319" s="30"/>
      <c r="AG319" s="1" t="e">
        <f>#REF!+#REF!</f>
        <v>#REF!</v>
      </c>
      <c r="AH319" s="2" t="e">
        <f>#REF!+#REF!</f>
        <v>#REF!</v>
      </c>
      <c r="AI319" s="3" t="e">
        <f>#REF!+#REF!</f>
        <v>#REF!</v>
      </c>
      <c r="AJ319" s="4" t="e">
        <f t="shared" si="4"/>
        <v>#REF!</v>
      </c>
      <c r="AK319" s="30"/>
      <c r="AL319" s="30"/>
      <c r="AM319" s="30"/>
      <c r="AN319" s="30"/>
      <c r="AO319" s="30"/>
      <c r="AP319" s="30"/>
      <c r="AQ319" s="30"/>
      <c r="AR319" s="30"/>
      <c r="AS319" s="30"/>
      <c r="AT319" s="30"/>
      <c r="AU319" s="30"/>
      <c r="AV319" s="30"/>
      <c r="AW319" s="30"/>
    </row>
    <row r="320" spans="1:49" ht="141.75">
      <c r="A320" s="21" t="s">
        <v>2102</v>
      </c>
      <c r="B320" s="30"/>
      <c r="C320" s="30" t="s">
        <v>2103</v>
      </c>
      <c r="D320" s="30" t="s">
        <v>2104</v>
      </c>
      <c r="E320" s="30" t="s">
        <v>2105</v>
      </c>
      <c r="F320" s="34">
        <v>40575</v>
      </c>
      <c r="G320" s="35">
        <v>40939</v>
      </c>
      <c r="H320" s="36"/>
      <c r="I320" s="25"/>
      <c r="J320" s="25"/>
      <c r="K320" s="57"/>
      <c r="L320" s="57"/>
      <c r="M320" s="25"/>
      <c r="N320" s="38"/>
      <c r="O320" s="30" t="s">
        <v>58</v>
      </c>
      <c r="P320" s="30"/>
      <c r="Q320" s="30"/>
      <c r="R320" s="30"/>
      <c r="S320" s="30"/>
      <c r="T320" s="30"/>
      <c r="U320" s="75" t="s">
        <v>3009</v>
      </c>
      <c r="V320" s="63">
        <v>543150</v>
      </c>
      <c r="W320" s="30"/>
      <c r="X320" s="30" t="s">
        <v>2106</v>
      </c>
      <c r="Y320" s="30" t="s">
        <v>3469</v>
      </c>
      <c r="Z320" s="30" t="s">
        <v>3482</v>
      </c>
      <c r="AA320" s="30" t="s">
        <v>2969</v>
      </c>
      <c r="AB320" s="30" t="s">
        <v>2909</v>
      </c>
      <c r="AC320" s="30"/>
      <c r="AD320" s="72" t="s">
        <v>2888</v>
      </c>
      <c r="AE320" s="30"/>
      <c r="AF320" s="30"/>
      <c r="AG320" s="1" t="e">
        <f>#REF!+#REF!</f>
        <v>#REF!</v>
      </c>
      <c r="AH320" s="2" t="e">
        <f>#REF!+#REF!</f>
        <v>#REF!</v>
      </c>
      <c r="AI320" s="3" t="e">
        <f>#REF!+#REF!</f>
        <v>#REF!</v>
      </c>
      <c r="AJ320" s="4" t="e">
        <f t="shared" si="4"/>
        <v>#REF!</v>
      </c>
      <c r="AK320" s="30"/>
      <c r="AL320" s="30"/>
      <c r="AM320" s="30"/>
      <c r="AN320" s="30"/>
      <c r="AO320" s="30"/>
      <c r="AP320" s="30"/>
      <c r="AQ320" s="30"/>
      <c r="AR320" s="30"/>
      <c r="AS320" s="30"/>
      <c r="AT320" s="30"/>
      <c r="AU320" s="30"/>
      <c r="AV320" s="30"/>
      <c r="AW320" s="30"/>
    </row>
    <row r="321" spans="1:49" ht="126">
      <c r="A321" s="21" t="s">
        <v>2247</v>
      </c>
      <c r="B321" s="30"/>
      <c r="C321" s="30" t="s">
        <v>2248</v>
      </c>
      <c r="D321" s="30" t="s">
        <v>2249</v>
      </c>
      <c r="E321" s="30" t="s">
        <v>2250</v>
      </c>
      <c r="F321" s="34">
        <v>40934</v>
      </c>
      <c r="G321" s="35">
        <v>40941</v>
      </c>
      <c r="H321" s="36"/>
      <c r="I321" s="25"/>
      <c r="J321" s="25"/>
      <c r="K321" s="57"/>
      <c r="L321" s="57"/>
      <c r="M321" s="25"/>
      <c r="N321" s="38"/>
      <c r="O321" s="30" t="s">
        <v>51</v>
      </c>
      <c r="P321" s="30"/>
      <c r="Q321" s="30"/>
      <c r="R321" s="30"/>
      <c r="S321" s="30"/>
      <c r="T321" s="30"/>
      <c r="U321" s="75" t="s">
        <v>2820</v>
      </c>
      <c r="V321" s="63">
        <v>40000</v>
      </c>
      <c r="W321" s="30"/>
      <c r="X321" s="30"/>
      <c r="Y321" s="30" t="s">
        <v>3501</v>
      </c>
      <c r="Z321" s="30" t="s">
        <v>3502</v>
      </c>
      <c r="AA321" s="30"/>
      <c r="AB321" s="30"/>
      <c r="AC321" s="30"/>
      <c r="AD321" s="72" t="s">
        <v>2888</v>
      </c>
      <c r="AE321" s="30"/>
      <c r="AF321" s="30"/>
      <c r="AG321" s="1" t="e">
        <f>#REF!</f>
        <v>#REF!</v>
      </c>
      <c r="AH321" s="2" t="e">
        <f>#REF!</f>
        <v>#REF!</v>
      </c>
      <c r="AI321" s="3" t="e">
        <f>#REF!</f>
        <v>#REF!</v>
      </c>
      <c r="AJ321" s="4" t="e">
        <f t="shared" si="4"/>
        <v>#REF!</v>
      </c>
      <c r="AK321" s="30"/>
      <c r="AL321" s="30"/>
      <c r="AM321" s="30"/>
      <c r="AN321" s="30"/>
      <c r="AO321" s="30"/>
      <c r="AP321" s="30"/>
      <c r="AQ321" s="30"/>
      <c r="AR321" s="30"/>
      <c r="AS321" s="30"/>
      <c r="AT321" s="30"/>
      <c r="AU321" s="30"/>
      <c r="AV321" s="30"/>
      <c r="AW321" s="30"/>
    </row>
    <row r="322" spans="1:49" ht="409.5">
      <c r="A322" s="21" t="s">
        <v>1341</v>
      </c>
      <c r="B322" s="30"/>
      <c r="C322" s="30" t="s">
        <v>1342</v>
      </c>
      <c r="D322" s="30" t="s">
        <v>1343</v>
      </c>
      <c r="E322" s="30" t="s">
        <v>1344</v>
      </c>
      <c r="F322" s="34">
        <v>40603</v>
      </c>
      <c r="G322" s="35">
        <v>40967</v>
      </c>
      <c r="H322" s="47" t="s">
        <v>2860</v>
      </c>
      <c r="I322" s="26">
        <v>0</v>
      </c>
      <c r="J322" s="26">
        <v>0</v>
      </c>
      <c r="K322" s="58" t="s">
        <v>3348</v>
      </c>
      <c r="L322" s="58" t="s">
        <v>3332</v>
      </c>
      <c r="M322" s="26">
        <v>0</v>
      </c>
      <c r="N322" s="37" t="s">
        <v>3207</v>
      </c>
      <c r="O322" s="30" t="s">
        <v>51</v>
      </c>
      <c r="P322" s="30"/>
      <c r="Q322" s="30"/>
      <c r="R322" s="30"/>
      <c r="S322" s="30"/>
      <c r="T322" s="30"/>
      <c r="U322" s="75" t="s">
        <v>2752</v>
      </c>
      <c r="V322" s="63">
        <v>6331191</v>
      </c>
      <c r="W322" s="30"/>
      <c r="X322" s="30" t="s">
        <v>1345</v>
      </c>
      <c r="Y322" s="30" t="s">
        <v>3483</v>
      </c>
      <c r="Z322" s="30" t="s">
        <v>3484</v>
      </c>
      <c r="AA322" s="30" t="s">
        <v>2886</v>
      </c>
      <c r="AB322" s="30" t="s">
        <v>2982</v>
      </c>
      <c r="AC322" s="30" t="s">
        <v>2782</v>
      </c>
      <c r="AD322" s="72" t="s">
        <v>2888</v>
      </c>
      <c r="AE322" s="30"/>
      <c r="AF322" s="30"/>
      <c r="AG322" s="1" t="e">
        <f>#REF!+#REF!+#REF!</f>
        <v>#REF!</v>
      </c>
      <c r="AH322" s="2" t="e">
        <f>#REF!+#REF!+#REF!</f>
        <v>#REF!</v>
      </c>
      <c r="AI322" s="3" t="e">
        <f>#REF!+#REF!+#REF!</f>
        <v>#REF!</v>
      </c>
      <c r="AJ322" s="4" t="e">
        <f t="shared" si="4"/>
        <v>#REF!</v>
      </c>
      <c r="AK322" s="30"/>
      <c r="AL322" s="30"/>
      <c r="AM322" s="30"/>
      <c r="AN322" s="30"/>
      <c r="AO322" s="30"/>
      <c r="AP322" s="30"/>
      <c r="AQ322" s="30"/>
      <c r="AR322" s="30"/>
      <c r="AS322" s="30"/>
      <c r="AT322" s="30"/>
      <c r="AU322" s="30"/>
      <c r="AV322" s="30"/>
      <c r="AW322" s="30"/>
    </row>
    <row r="323" spans="1:49" ht="283.5">
      <c r="A323" s="21" t="s">
        <v>1637</v>
      </c>
      <c r="B323" s="30"/>
      <c r="C323" s="30" t="s">
        <v>1638</v>
      </c>
      <c r="D323" s="30" t="s">
        <v>1639</v>
      </c>
      <c r="E323" s="30" t="s">
        <v>1640</v>
      </c>
      <c r="F323" s="34">
        <v>40603</v>
      </c>
      <c r="G323" s="35">
        <v>40967</v>
      </c>
      <c r="H323" s="47" t="s">
        <v>2794</v>
      </c>
      <c r="I323" s="26" t="s">
        <v>3341</v>
      </c>
      <c r="J323" s="26" t="s">
        <v>3334</v>
      </c>
      <c r="K323" s="58" t="s">
        <v>3348</v>
      </c>
      <c r="L323" s="58" t="s">
        <v>3331</v>
      </c>
      <c r="M323" s="26">
        <v>0</v>
      </c>
      <c r="N323" s="37" t="s">
        <v>3235</v>
      </c>
      <c r="O323" s="30" t="s">
        <v>51</v>
      </c>
      <c r="P323" s="30"/>
      <c r="Q323" s="30"/>
      <c r="R323" s="30"/>
      <c r="S323" s="30"/>
      <c r="T323" s="30"/>
      <c r="U323" s="75" t="s">
        <v>2743</v>
      </c>
      <c r="V323" s="63">
        <v>560075</v>
      </c>
      <c r="W323" s="30"/>
      <c r="X323" s="30" t="s">
        <v>1641</v>
      </c>
      <c r="Y323" s="30" t="s">
        <v>3481</v>
      </c>
      <c r="Z323" s="30" t="s">
        <v>3482</v>
      </c>
      <c r="AA323" s="30" t="s">
        <v>2969</v>
      </c>
      <c r="AB323" s="30"/>
      <c r="AC323" s="30"/>
      <c r="AD323" s="72" t="s">
        <v>2888</v>
      </c>
      <c r="AE323" s="30"/>
      <c r="AF323" s="30"/>
      <c r="AG323" s="1" t="e">
        <f>#REF!</f>
        <v>#REF!</v>
      </c>
      <c r="AH323" s="2" t="e">
        <f>#REF!</f>
        <v>#REF!</v>
      </c>
      <c r="AI323" s="3" t="e">
        <f>#REF!</f>
        <v>#REF!</v>
      </c>
      <c r="AJ323" s="4" t="e">
        <f t="shared" si="4"/>
        <v>#REF!</v>
      </c>
      <c r="AK323" s="30"/>
      <c r="AL323" s="30"/>
      <c r="AM323" s="30"/>
      <c r="AN323" s="30"/>
      <c r="AO323" s="30"/>
      <c r="AP323" s="30"/>
      <c r="AQ323" s="30"/>
      <c r="AR323" s="30"/>
      <c r="AS323" s="30"/>
      <c r="AT323" s="30"/>
      <c r="AU323" s="30"/>
      <c r="AV323" s="30"/>
      <c r="AW323" s="30"/>
    </row>
    <row r="324" spans="1:49" ht="110.25">
      <c r="A324" s="21" t="s">
        <v>2148</v>
      </c>
      <c r="B324" s="30" t="s">
        <v>2149</v>
      </c>
      <c r="C324" s="30" t="s">
        <v>2150</v>
      </c>
      <c r="D324" s="30" t="s">
        <v>2151</v>
      </c>
      <c r="E324" s="30" t="s">
        <v>2152</v>
      </c>
      <c r="F324" s="34">
        <v>40067</v>
      </c>
      <c r="G324" s="35">
        <v>40967</v>
      </c>
      <c r="H324" s="36"/>
      <c r="I324" s="25"/>
      <c r="J324" s="25"/>
      <c r="K324" s="57"/>
      <c r="L324" s="57"/>
      <c r="M324" s="25"/>
      <c r="N324" s="42"/>
      <c r="O324" s="30" t="s">
        <v>51</v>
      </c>
      <c r="P324" s="30"/>
      <c r="Q324" s="30"/>
      <c r="R324" s="30"/>
      <c r="S324" s="30"/>
      <c r="T324" s="30"/>
      <c r="U324" s="75" t="s">
        <v>2814</v>
      </c>
      <c r="V324" s="63">
        <v>0</v>
      </c>
      <c r="W324" s="30"/>
      <c r="X324" s="30" t="s">
        <v>2141</v>
      </c>
      <c r="Y324" s="30" t="s">
        <v>3493</v>
      </c>
      <c r="Z324" s="30" t="s">
        <v>3494</v>
      </c>
      <c r="AA324" s="30"/>
      <c r="AB324" s="30"/>
      <c r="AC324" s="30"/>
      <c r="AD324" s="72" t="s">
        <v>2888</v>
      </c>
      <c r="AE324" s="30"/>
      <c r="AF324" s="30"/>
      <c r="AG324" s="1"/>
      <c r="AH324" s="2"/>
      <c r="AI324" s="3"/>
      <c r="AJ324" s="4">
        <f t="shared" si="4"/>
        <v>0</v>
      </c>
      <c r="AK324" s="30"/>
      <c r="AL324" s="30"/>
      <c r="AM324" s="30"/>
      <c r="AN324" s="30"/>
      <c r="AO324" s="30"/>
      <c r="AP324" s="30"/>
      <c r="AQ324" s="30"/>
      <c r="AR324" s="30"/>
      <c r="AS324" s="30"/>
      <c r="AT324" s="30"/>
      <c r="AU324" s="30"/>
      <c r="AV324" s="30"/>
      <c r="AW324" s="30"/>
    </row>
    <row r="325" spans="1:49" ht="110.25">
      <c r="A325" s="21" t="s">
        <v>2153</v>
      </c>
      <c r="B325" s="30" t="s">
        <v>2149</v>
      </c>
      <c r="C325" s="30" t="s">
        <v>2154</v>
      </c>
      <c r="D325" s="30" t="s">
        <v>2155</v>
      </c>
      <c r="E325" s="30" t="s">
        <v>2156</v>
      </c>
      <c r="F325" s="34">
        <v>40067</v>
      </c>
      <c r="G325" s="35">
        <v>40967</v>
      </c>
      <c r="H325" s="36"/>
      <c r="I325" s="25"/>
      <c r="J325" s="25"/>
      <c r="K325" s="57"/>
      <c r="L325" s="57"/>
      <c r="M325" s="25"/>
      <c r="N325" s="42"/>
      <c r="O325" s="30" t="s">
        <v>58</v>
      </c>
      <c r="P325" s="30"/>
      <c r="Q325" s="30"/>
      <c r="R325" s="30"/>
      <c r="S325" s="30"/>
      <c r="T325" s="30"/>
      <c r="U325" s="75" t="s">
        <v>2814</v>
      </c>
      <c r="V325" s="63">
        <v>0</v>
      </c>
      <c r="W325" s="30"/>
      <c r="X325" s="30" t="s">
        <v>2157</v>
      </c>
      <c r="Y325" s="30" t="s">
        <v>3493</v>
      </c>
      <c r="Z325" s="30" t="s">
        <v>3494</v>
      </c>
      <c r="AA325" s="30"/>
      <c r="AB325" s="30"/>
      <c r="AC325" s="30"/>
      <c r="AD325" s="72" t="s">
        <v>2888</v>
      </c>
      <c r="AE325" s="30"/>
      <c r="AF325" s="30"/>
      <c r="AG325" s="1"/>
      <c r="AH325" s="2"/>
      <c r="AI325" s="3"/>
      <c r="AJ325" s="4">
        <f t="shared" si="4"/>
        <v>0</v>
      </c>
      <c r="AK325" s="30"/>
      <c r="AL325" s="30"/>
      <c r="AM325" s="30"/>
      <c r="AN325" s="30"/>
      <c r="AO325" s="30"/>
      <c r="AP325" s="30"/>
      <c r="AQ325" s="30"/>
      <c r="AR325" s="30"/>
      <c r="AS325" s="30"/>
      <c r="AT325" s="30"/>
      <c r="AU325" s="30"/>
      <c r="AV325" s="30"/>
      <c r="AW325" s="30"/>
    </row>
    <row r="326" spans="1:49" ht="110.25">
      <c r="A326" s="21" t="s">
        <v>2158</v>
      </c>
      <c r="B326" s="30" t="s">
        <v>2149</v>
      </c>
      <c r="C326" s="30" t="s">
        <v>2159</v>
      </c>
      <c r="D326" s="30" t="s">
        <v>2160</v>
      </c>
      <c r="E326" s="30" t="s">
        <v>2161</v>
      </c>
      <c r="F326" s="34">
        <v>40067</v>
      </c>
      <c r="G326" s="35">
        <v>40967</v>
      </c>
      <c r="H326" s="36"/>
      <c r="I326" s="25"/>
      <c r="J326" s="25"/>
      <c r="K326" s="57"/>
      <c r="L326" s="57"/>
      <c r="M326" s="25"/>
      <c r="N326" s="38"/>
      <c r="O326" s="30" t="s">
        <v>51</v>
      </c>
      <c r="P326" s="30"/>
      <c r="Q326" s="30"/>
      <c r="R326" s="30"/>
      <c r="S326" s="30"/>
      <c r="T326" s="30"/>
      <c r="U326" s="75" t="s">
        <v>2814</v>
      </c>
      <c r="V326" s="63">
        <v>0</v>
      </c>
      <c r="W326" s="30"/>
      <c r="X326" s="30" t="s">
        <v>2162</v>
      </c>
      <c r="Y326" s="30" t="s">
        <v>3493</v>
      </c>
      <c r="Z326" s="30" t="s">
        <v>3494</v>
      </c>
      <c r="AA326" s="30"/>
      <c r="AB326" s="30"/>
      <c r="AC326" s="30"/>
      <c r="AD326" s="72" t="s">
        <v>2888</v>
      </c>
      <c r="AE326" s="30"/>
      <c r="AF326" s="30"/>
      <c r="AG326" s="1"/>
      <c r="AH326" s="2"/>
      <c r="AI326" s="3"/>
      <c r="AJ326" s="4">
        <f t="shared" si="4"/>
        <v>0</v>
      </c>
      <c r="AK326" s="30"/>
      <c r="AL326" s="30"/>
      <c r="AM326" s="30"/>
      <c r="AN326" s="30"/>
      <c r="AO326" s="30"/>
      <c r="AP326" s="30"/>
      <c r="AQ326" s="30"/>
      <c r="AR326" s="30"/>
      <c r="AS326" s="30"/>
      <c r="AT326" s="30"/>
      <c r="AU326" s="30"/>
      <c r="AV326" s="30"/>
      <c r="AW326" s="30"/>
    </row>
    <row r="327" spans="1:49" ht="362.25">
      <c r="A327" s="21" t="s">
        <v>1730</v>
      </c>
      <c r="B327" s="30" t="s">
        <v>1731</v>
      </c>
      <c r="C327" s="30" t="s">
        <v>1732</v>
      </c>
      <c r="D327" s="30" t="s">
        <v>1733</v>
      </c>
      <c r="E327" s="30" t="s">
        <v>1734</v>
      </c>
      <c r="F327" s="34">
        <v>40613</v>
      </c>
      <c r="G327" s="35">
        <v>40968</v>
      </c>
      <c r="H327" s="36"/>
      <c r="I327" s="25">
        <v>0</v>
      </c>
      <c r="J327" s="25" t="s">
        <v>3337</v>
      </c>
      <c r="K327" s="57" t="s">
        <v>3335</v>
      </c>
      <c r="L327" s="57" t="s">
        <v>3331</v>
      </c>
      <c r="M327" s="25">
        <v>0</v>
      </c>
      <c r="N327" s="43" t="s">
        <v>3243</v>
      </c>
      <c r="O327" s="30" t="s">
        <v>207</v>
      </c>
      <c r="P327" s="30"/>
      <c r="Q327" s="30"/>
      <c r="R327" s="30"/>
      <c r="S327" s="30"/>
      <c r="T327" s="30"/>
      <c r="U327" s="75" t="s">
        <v>2744</v>
      </c>
      <c r="V327" s="63">
        <v>2017320</v>
      </c>
      <c r="W327" s="30"/>
      <c r="X327" s="30" t="s">
        <v>1735</v>
      </c>
      <c r="Y327" s="30" t="s">
        <v>3444</v>
      </c>
      <c r="Z327" s="30" t="s">
        <v>3445</v>
      </c>
      <c r="AA327" s="30" t="s">
        <v>2886</v>
      </c>
      <c r="AB327" s="30"/>
      <c r="AC327" s="30"/>
      <c r="AD327" s="72" t="s">
        <v>2888</v>
      </c>
      <c r="AE327" s="30"/>
      <c r="AF327" s="30"/>
      <c r="AG327" s="1" t="e">
        <f>#REF!</f>
        <v>#REF!</v>
      </c>
      <c r="AH327" s="2" t="e">
        <f>#REF!</f>
        <v>#REF!</v>
      </c>
      <c r="AI327" s="3" t="e">
        <f>#REF!</f>
        <v>#REF!</v>
      </c>
      <c r="AJ327" s="4" t="e">
        <f t="shared" ref="AJ327:AJ390" si="5">SUM(AG327:AI327)</f>
        <v>#REF!</v>
      </c>
      <c r="AK327" s="30"/>
      <c r="AL327" s="30"/>
      <c r="AM327" s="30"/>
      <c r="AN327" s="30"/>
      <c r="AO327" s="30"/>
      <c r="AP327" s="30"/>
      <c r="AQ327" s="30"/>
      <c r="AR327" s="30"/>
      <c r="AS327" s="30"/>
      <c r="AT327" s="30"/>
      <c r="AU327" s="30"/>
      <c r="AV327" s="30"/>
      <c r="AW327" s="30"/>
    </row>
    <row r="328" spans="1:49" ht="330.75">
      <c r="A328" s="21" t="s">
        <v>1744</v>
      </c>
      <c r="B328" s="30" t="s">
        <v>1731</v>
      </c>
      <c r="C328" s="30" t="s">
        <v>1745</v>
      </c>
      <c r="D328" s="30" t="s">
        <v>1746</v>
      </c>
      <c r="E328" s="30" t="s">
        <v>1747</v>
      </c>
      <c r="F328" s="34">
        <v>40613</v>
      </c>
      <c r="G328" s="35">
        <v>40968</v>
      </c>
      <c r="H328" s="36"/>
      <c r="I328" s="25">
        <v>0</v>
      </c>
      <c r="J328" s="25" t="s">
        <v>3337</v>
      </c>
      <c r="K328" s="57" t="s">
        <v>3335</v>
      </c>
      <c r="L328" s="57" t="s">
        <v>3331</v>
      </c>
      <c r="M328" s="25">
        <v>0</v>
      </c>
      <c r="N328" s="43" t="s">
        <v>3246</v>
      </c>
      <c r="O328" s="30" t="s">
        <v>207</v>
      </c>
      <c r="P328" s="30"/>
      <c r="Q328" s="30"/>
      <c r="R328" s="30"/>
      <c r="S328" s="30"/>
      <c r="T328" s="30"/>
      <c r="U328" s="75" t="s">
        <v>2744</v>
      </c>
      <c r="V328" s="63">
        <v>1972804</v>
      </c>
      <c r="W328" s="30"/>
      <c r="X328" s="30" t="s">
        <v>1748</v>
      </c>
      <c r="Y328" s="30" t="s">
        <v>3444</v>
      </c>
      <c r="Z328" s="30" t="s">
        <v>3445</v>
      </c>
      <c r="AA328" s="30" t="s">
        <v>2886</v>
      </c>
      <c r="AB328" s="30"/>
      <c r="AC328" s="30"/>
      <c r="AD328" s="72" t="s">
        <v>2888</v>
      </c>
      <c r="AE328" s="30"/>
      <c r="AF328" s="30"/>
      <c r="AG328" s="1" t="e">
        <f>#REF!</f>
        <v>#REF!</v>
      </c>
      <c r="AH328" s="2" t="e">
        <f>#REF!</f>
        <v>#REF!</v>
      </c>
      <c r="AI328" s="3" t="e">
        <f>#REF!</f>
        <v>#REF!</v>
      </c>
      <c r="AJ328" s="4" t="e">
        <f t="shared" si="5"/>
        <v>#REF!</v>
      </c>
      <c r="AK328" s="30"/>
      <c r="AL328" s="30"/>
      <c r="AM328" s="30"/>
      <c r="AN328" s="30"/>
      <c r="AO328" s="30"/>
      <c r="AP328" s="30"/>
      <c r="AQ328" s="30"/>
      <c r="AR328" s="30"/>
      <c r="AS328" s="30"/>
      <c r="AT328" s="30"/>
      <c r="AU328" s="30"/>
      <c r="AV328" s="30"/>
      <c r="AW328" s="30"/>
    </row>
    <row r="329" spans="1:49" ht="315">
      <c r="A329" s="21" t="s">
        <v>1749</v>
      </c>
      <c r="B329" s="30" t="s">
        <v>1731</v>
      </c>
      <c r="C329" s="30" t="s">
        <v>1750</v>
      </c>
      <c r="D329" s="30" t="s">
        <v>1751</v>
      </c>
      <c r="E329" s="30" t="s">
        <v>1752</v>
      </c>
      <c r="F329" s="34">
        <v>40613</v>
      </c>
      <c r="G329" s="35">
        <v>40968</v>
      </c>
      <c r="H329" s="36"/>
      <c r="I329" s="25">
        <v>0</v>
      </c>
      <c r="J329" s="25" t="s">
        <v>3337</v>
      </c>
      <c r="K329" s="57" t="s">
        <v>3335</v>
      </c>
      <c r="L329" s="57" t="s">
        <v>3331</v>
      </c>
      <c r="M329" s="25">
        <v>0</v>
      </c>
      <c r="N329" s="43" t="s">
        <v>3247</v>
      </c>
      <c r="O329" s="30" t="s">
        <v>207</v>
      </c>
      <c r="P329" s="30"/>
      <c r="Q329" s="30"/>
      <c r="R329" s="30"/>
      <c r="S329" s="30"/>
      <c r="T329" s="30"/>
      <c r="U329" s="75" t="s">
        <v>2744</v>
      </c>
      <c r="V329" s="63">
        <v>2076612</v>
      </c>
      <c r="W329" s="30"/>
      <c r="X329" s="30" t="s">
        <v>1753</v>
      </c>
      <c r="Y329" s="30" t="s">
        <v>3444</v>
      </c>
      <c r="Z329" s="30" t="s">
        <v>3445</v>
      </c>
      <c r="AA329" s="30" t="s">
        <v>2886</v>
      </c>
      <c r="AB329" s="30"/>
      <c r="AC329" s="30"/>
      <c r="AD329" s="72" t="s">
        <v>2888</v>
      </c>
      <c r="AE329" s="30"/>
      <c r="AF329" s="30"/>
      <c r="AG329" s="1" t="e">
        <f>#REF!+#REF!</f>
        <v>#REF!</v>
      </c>
      <c r="AH329" s="2" t="e">
        <f>#REF!+#REF!</f>
        <v>#REF!</v>
      </c>
      <c r="AI329" s="3" t="e">
        <f>#REF!+#REF!</f>
        <v>#REF!</v>
      </c>
      <c r="AJ329" s="4" t="e">
        <f t="shared" si="5"/>
        <v>#REF!</v>
      </c>
      <c r="AK329" s="30"/>
      <c r="AL329" s="30"/>
      <c r="AM329" s="30"/>
      <c r="AN329" s="30"/>
      <c r="AO329" s="30"/>
      <c r="AP329" s="30"/>
      <c r="AQ329" s="30"/>
      <c r="AR329" s="30"/>
      <c r="AS329" s="30"/>
      <c r="AT329" s="30"/>
      <c r="AU329" s="30"/>
      <c r="AV329" s="30"/>
      <c r="AW329" s="30"/>
    </row>
    <row r="330" spans="1:49" ht="126">
      <c r="A330" s="21" t="s">
        <v>1839</v>
      </c>
      <c r="B330" s="30"/>
      <c r="C330" s="30" t="s">
        <v>1840</v>
      </c>
      <c r="D330" s="30" t="s">
        <v>1841</v>
      </c>
      <c r="E330" s="30" t="s">
        <v>1842</v>
      </c>
      <c r="F330" s="34">
        <v>40879</v>
      </c>
      <c r="G330" s="35">
        <v>40970</v>
      </c>
      <c r="H330" s="36"/>
      <c r="I330" s="25"/>
      <c r="J330" s="25"/>
      <c r="K330" s="57"/>
      <c r="L330" s="57"/>
      <c r="M330" s="25"/>
      <c r="N330" s="38"/>
      <c r="O330" s="30" t="s">
        <v>51</v>
      </c>
      <c r="P330" s="30"/>
      <c r="Q330" s="30"/>
      <c r="R330" s="30"/>
      <c r="S330" s="30"/>
      <c r="T330" s="30"/>
      <c r="U330" s="75" t="s">
        <v>2744</v>
      </c>
      <c r="V330" s="63">
        <v>427050</v>
      </c>
      <c r="W330" s="30"/>
      <c r="X330" s="30" t="s">
        <v>1843</v>
      </c>
      <c r="Y330" s="30" t="s">
        <v>3487</v>
      </c>
      <c r="Z330" s="30" t="s">
        <v>3488</v>
      </c>
      <c r="AA330" s="30" t="s">
        <v>2969</v>
      </c>
      <c r="AB330" s="30" t="s">
        <v>3011</v>
      </c>
      <c r="AC330" s="30"/>
      <c r="AD330" s="72" t="s">
        <v>2888</v>
      </c>
      <c r="AE330" s="30"/>
      <c r="AF330" s="30"/>
      <c r="AG330" s="1" t="e">
        <f>#REF!+#REF!</f>
        <v>#REF!</v>
      </c>
      <c r="AH330" s="2" t="e">
        <f>#REF!+#REF!</f>
        <v>#REF!</v>
      </c>
      <c r="AI330" s="3" t="e">
        <f>#REF!+#REF!</f>
        <v>#REF!</v>
      </c>
      <c r="AJ330" s="4" t="e">
        <f t="shared" si="5"/>
        <v>#REF!</v>
      </c>
      <c r="AK330" s="30"/>
      <c r="AL330" s="30"/>
      <c r="AM330" s="30"/>
      <c r="AN330" s="30"/>
      <c r="AO330" s="30"/>
      <c r="AP330" s="30"/>
      <c r="AQ330" s="30"/>
      <c r="AR330" s="30"/>
      <c r="AS330" s="30"/>
      <c r="AT330" s="30"/>
      <c r="AU330" s="30"/>
      <c r="AV330" s="30"/>
      <c r="AW330" s="30"/>
    </row>
    <row r="331" spans="1:49" ht="110.25">
      <c r="A331" s="21" t="s">
        <v>2243</v>
      </c>
      <c r="B331" s="30"/>
      <c r="C331" s="30" t="s">
        <v>2244</v>
      </c>
      <c r="D331" s="30" t="s">
        <v>2245</v>
      </c>
      <c r="E331" s="30" t="s">
        <v>2246</v>
      </c>
      <c r="F331" s="34">
        <v>40977</v>
      </c>
      <c r="G331" s="35">
        <v>40977</v>
      </c>
      <c r="H331" s="36"/>
      <c r="I331" s="25"/>
      <c r="J331" s="25"/>
      <c r="K331" s="57"/>
      <c r="L331" s="57"/>
      <c r="M331" s="25"/>
      <c r="N331" s="38"/>
      <c r="O331" s="30" t="s">
        <v>58</v>
      </c>
      <c r="P331" s="30"/>
      <c r="Q331" s="30"/>
      <c r="R331" s="30"/>
      <c r="S331" s="30"/>
      <c r="T331" s="30"/>
      <c r="U331" s="75" t="s">
        <v>2820</v>
      </c>
      <c r="V331" s="63">
        <v>50000</v>
      </c>
      <c r="W331" s="30"/>
      <c r="X331" s="30"/>
      <c r="Y331" s="30" t="s">
        <v>3501</v>
      </c>
      <c r="Z331" s="30" t="s">
        <v>3502</v>
      </c>
      <c r="AA331" s="30" t="s">
        <v>2888</v>
      </c>
      <c r="AB331" s="30"/>
      <c r="AC331" s="30"/>
      <c r="AD331" s="72" t="s">
        <v>2888</v>
      </c>
      <c r="AE331" s="30"/>
      <c r="AF331" s="30"/>
      <c r="AG331" s="1" t="e">
        <f>#REF!</f>
        <v>#REF!</v>
      </c>
      <c r="AH331" s="2" t="e">
        <f>#REF!</f>
        <v>#REF!</v>
      </c>
      <c r="AI331" s="3" t="e">
        <f>#REF!</f>
        <v>#REF!</v>
      </c>
      <c r="AJ331" s="4" t="e">
        <f t="shared" si="5"/>
        <v>#REF!</v>
      </c>
      <c r="AK331" s="30"/>
      <c r="AL331" s="30"/>
      <c r="AM331" s="30"/>
      <c r="AN331" s="30"/>
      <c r="AO331" s="30"/>
      <c r="AP331" s="30"/>
      <c r="AQ331" s="30"/>
      <c r="AR331" s="30"/>
      <c r="AS331" s="30"/>
      <c r="AT331" s="30"/>
      <c r="AU331" s="30"/>
      <c r="AV331" s="30"/>
      <c r="AW331" s="30"/>
    </row>
    <row r="332" spans="1:49" ht="409.5">
      <c r="A332" s="21" t="s">
        <v>1523</v>
      </c>
      <c r="B332" s="30" t="s">
        <v>1524</v>
      </c>
      <c r="C332" s="30" t="s">
        <v>1525</v>
      </c>
      <c r="D332" s="30" t="s">
        <v>1526</v>
      </c>
      <c r="E332" s="30" t="s">
        <v>1527</v>
      </c>
      <c r="F332" s="34">
        <v>40618</v>
      </c>
      <c r="G332" s="35">
        <v>40983</v>
      </c>
      <c r="H332" s="47" t="s">
        <v>2761</v>
      </c>
      <c r="I332" s="26">
        <v>0</v>
      </c>
      <c r="J332" s="26">
        <v>0</v>
      </c>
      <c r="K332" s="58" t="s">
        <v>3348</v>
      </c>
      <c r="L332" s="58" t="s">
        <v>3332</v>
      </c>
      <c r="M332" s="26">
        <v>0</v>
      </c>
      <c r="N332" s="43" t="s">
        <v>3223</v>
      </c>
      <c r="O332" s="30" t="s">
        <v>58</v>
      </c>
      <c r="P332" s="30"/>
      <c r="Q332" s="30"/>
      <c r="R332" s="30"/>
      <c r="S332" s="30"/>
      <c r="T332" s="30"/>
      <c r="U332" s="75" t="s">
        <v>2745</v>
      </c>
      <c r="V332" s="63">
        <v>3616000</v>
      </c>
      <c r="W332" s="30"/>
      <c r="X332" s="30" t="s">
        <v>1528</v>
      </c>
      <c r="Y332" s="30" t="s">
        <v>3483</v>
      </c>
      <c r="Z332" s="30" t="s">
        <v>3484</v>
      </c>
      <c r="AA332" s="30" t="s">
        <v>2886</v>
      </c>
      <c r="AB332" s="30"/>
      <c r="AC332" s="30"/>
      <c r="AD332" s="72" t="s">
        <v>2888</v>
      </c>
      <c r="AE332" s="30"/>
      <c r="AF332" s="30"/>
      <c r="AG332" s="1" t="e">
        <f>#REF!</f>
        <v>#REF!</v>
      </c>
      <c r="AH332" s="2" t="e">
        <f>#REF!</f>
        <v>#REF!</v>
      </c>
      <c r="AI332" s="3" t="e">
        <f>#REF!</f>
        <v>#REF!</v>
      </c>
      <c r="AJ332" s="4" t="e">
        <f t="shared" si="5"/>
        <v>#REF!</v>
      </c>
      <c r="AK332" s="30"/>
      <c r="AL332" s="30"/>
      <c r="AM332" s="30"/>
      <c r="AN332" s="30"/>
      <c r="AO332" s="30"/>
      <c r="AP332" s="30"/>
      <c r="AQ332" s="30"/>
      <c r="AR332" s="30"/>
      <c r="AS332" s="30"/>
      <c r="AT332" s="30"/>
      <c r="AU332" s="30"/>
      <c r="AV332" s="30"/>
      <c r="AW332" s="30"/>
    </row>
    <row r="333" spans="1:49" ht="393.75">
      <c r="A333" s="21" t="s">
        <v>1539</v>
      </c>
      <c r="B333" s="30" t="s">
        <v>1219</v>
      </c>
      <c r="C333" s="30" t="s">
        <v>1540</v>
      </c>
      <c r="D333" s="30" t="s">
        <v>1541</v>
      </c>
      <c r="E333" s="30" t="s">
        <v>1542</v>
      </c>
      <c r="F333" s="34">
        <v>40618</v>
      </c>
      <c r="G333" s="35">
        <v>40983</v>
      </c>
      <c r="H333" s="47" t="s">
        <v>2786</v>
      </c>
      <c r="I333" s="26">
        <v>0</v>
      </c>
      <c r="J333" s="26">
        <v>0</v>
      </c>
      <c r="K333" s="58" t="s">
        <v>3348</v>
      </c>
      <c r="L333" s="58" t="s">
        <v>3332</v>
      </c>
      <c r="M333" s="26">
        <v>0</v>
      </c>
      <c r="N333" s="43" t="s">
        <v>3226</v>
      </c>
      <c r="O333" s="30" t="s">
        <v>51</v>
      </c>
      <c r="P333" s="30"/>
      <c r="Q333" s="30"/>
      <c r="R333" s="30"/>
      <c r="S333" s="30"/>
      <c r="T333" s="30"/>
      <c r="U333" s="75" t="s">
        <v>2752</v>
      </c>
      <c r="V333" s="63">
        <v>1785000</v>
      </c>
      <c r="W333" s="30"/>
      <c r="X333" s="30" t="s">
        <v>1543</v>
      </c>
      <c r="Y333" s="30" t="s">
        <v>3483</v>
      </c>
      <c r="Z333" s="30" t="s">
        <v>3484</v>
      </c>
      <c r="AA333" s="30" t="s">
        <v>2996</v>
      </c>
      <c r="AB333" s="30"/>
      <c r="AC333" s="30"/>
      <c r="AD333" s="72" t="s">
        <v>2888</v>
      </c>
      <c r="AE333" s="30"/>
      <c r="AF333" s="30"/>
      <c r="AG333" s="1" t="e">
        <f>#REF!</f>
        <v>#REF!</v>
      </c>
      <c r="AH333" s="2" t="e">
        <f>#REF!</f>
        <v>#REF!</v>
      </c>
      <c r="AI333" s="3" t="e">
        <f>#REF!</f>
        <v>#REF!</v>
      </c>
      <c r="AJ333" s="4" t="e">
        <f t="shared" si="5"/>
        <v>#REF!</v>
      </c>
      <c r="AK333" s="30"/>
      <c r="AL333" s="30"/>
      <c r="AM333" s="30"/>
      <c r="AN333" s="30"/>
      <c r="AO333" s="30"/>
      <c r="AP333" s="30"/>
      <c r="AQ333" s="30"/>
      <c r="AR333" s="30"/>
      <c r="AS333" s="30"/>
      <c r="AT333" s="30"/>
      <c r="AU333" s="30"/>
      <c r="AV333" s="30"/>
      <c r="AW333" s="30"/>
    </row>
    <row r="334" spans="1:49" ht="141.75">
      <c r="A334" s="21" t="s">
        <v>2505</v>
      </c>
      <c r="B334" s="30" t="s">
        <v>2506</v>
      </c>
      <c r="C334" s="30" t="s">
        <v>2507</v>
      </c>
      <c r="D334" s="30" t="s">
        <v>2508</v>
      </c>
      <c r="E334" s="30" t="s">
        <v>2509</v>
      </c>
      <c r="F334" s="34">
        <v>40814</v>
      </c>
      <c r="G334" s="35">
        <v>40995</v>
      </c>
      <c r="H334" s="36"/>
      <c r="I334" s="25"/>
      <c r="J334" s="25"/>
      <c r="K334" s="57"/>
      <c r="L334" s="57"/>
      <c r="M334" s="25"/>
      <c r="N334" s="38"/>
      <c r="O334" s="30" t="s">
        <v>51</v>
      </c>
      <c r="P334" s="30"/>
      <c r="Q334" s="30"/>
      <c r="R334" s="30"/>
      <c r="S334" s="30"/>
      <c r="T334" s="30"/>
      <c r="U334" s="75" t="s">
        <v>2755</v>
      </c>
      <c r="V334" s="63">
        <v>4193400</v>
      </c>
      <c r="W334" s="30"/>
      <c r="X334" s="30" t="s">
        <v>2510</v>
      </c>
      <c r="Y334" s="30" t="s">
        <v>3489</v>
      </c>
      <c r="Z334" s="30" t="s">
        <v>3490</v>
      </c>
      <c r="AA334" s="30" t="s">
        <v>2931</v>
      </c>
      <c r="AB334" s="30"/>
      <c r="AC334" s="30"/>
      <c r="AD334" s="72" t="s">
        <v>2888</v>
      </c>
      <c r="AE334" s="30"/>
      <c r="AF334" s="30"/>
      <c r="AG334" s="1" t="e">
        <f>#REF!</f>
        <v>#REF!</v>
      </c>
      <c r="AH334" s="2" t="e">
        <f>#REF!</f>
        <v>#REF!</v>
      </c>
      <c r="AI334" s="3" t="e">
        <f>#REF!</f>
        <v>#REF!</v>
      </c>
      <c r="AJ334" s="4" t="e">
        <f t="shared" si="5"/>
        <v>#REF!</v>
      </c>
      <c r="AK334" s="30"/>
      <c r="AL334" s="30"/>
      <c r="AM334" s="30"/>
      <c r="AN334" s="30"/>
      <c r="AO334" s="30"/>
      <c r="AP334" s="30"/>
      <c r="AQ334" s="30"/>
      <c r="AR334" s="30"/>
      <c r="AS334" s="30"/>
      <c r="AT334" s="30"/>
      <c r="AU334" s="30"/>
      <c r="AV334" s="30"/>
      <c r="AW334" s="30"/>
    </row>
    <row r="335" spans="1:49" ht="283.5">
      <c r="A335" s="21" t="s">
        <v>1170</v>
      </c>
      <c r="B335" s="30"/>
      <c r="C335" s="30" t="s">
        <v>1171</v>
      </c>
      <c r="D335" s="30" t="s">
        <v>1172</v>
      </c>
      <c r="E335" s="30" t="s">
        <v>1173</v>
      </c>
      <c r="F335" s="34">
        <v>40634</v>
      </c>
      <c r="G335" s="35">
        <v>40999</v>
      </c>
      <c r="H335" s="47" t="s">
        <v>2854</v>
      </c>
      <c r="I335" s="26">
        <v>0</v>
      </c>
      <c r="J335" s="26" t="s">
        <v>3354</v>
      </c>
      <c r="K335" s="58" t="s">
        <v>3348</v>
      </c>
      <c r="L335" s="58" t="s">
        <v>3353</v>
      </c>
      <c r="M335" s="26">
        <v>0</v>
      </c>
      <c r="N335" s="43" t="s">
        <v>3193</v>
      </c>
      <c r="O335" s="30" t="s">
        <v>51</v>
      </c>
      <c r="P335" s="30"/>
      <c r="Q335" s="30"/>
      <c r="R335" s="30"/>
      <c r="S335" s="30"/>
      <c r="T335" s="30"/>
      <c r="U335" s="75" t="s">
        <v>2744</v>
      </c>
      <c r="V335" s="63">
        <v>1753000</v>
      </c>
      <c r="W335" s="30"/>
      <c r="X335" s="30" t="s">
        <v>1174</v>
      </c>
      <c r="Y335" s="30" t="s">
        <v>3444</v>
      </c>
      <c r="Z335" s="30" t="s">
        <v>3445</v>
      </c>
      <c r="AA335" s="30" t="s">
        <v>2969</v>
      </c>
      <c r="AB335" s="30" t="s">
        <v>2991</v>
      </c>
      <c r="AC335" s="30"/>
      <c r="AD335" s="72" t="s">
        <v>2888</v>
      </c>
      <c r="AE335" s="30"/>
      <c r="AF335" s="30"/>
      <c r="AG335" s="1" t="e">
        <f>#REF!+#REF!+#REF!</f>
        <v>#REF!</v>
      </c>
      <c r="AH335" s="2" t="e">
        <f>#REF!+#REF!+#REF!</f>
        <v>#REF!</v>
      </c>
      <c r="AI335" s="3" t="e">
        <f>#REF!+#REF!+#REF!</f>
        <v>#REF!</v>
      </c>
      <c r="AJ335" s="4" t="e">
        <f t="shared" si="5"/>
        <v>#REF!</v>
      </c>
      <c r="AK335" s="30"/>
      <c r="AL335" s="30"/>
      <c r="AM335" s="30"/>
      <c r="AN335" s="30"/>
      <c r="AO335" s="30"/>
      <c r="AP335" s="30"/>
      <c r="AQ335" s="30"/>
      <c r="AR335" s="30"/>
      <c r="AS335" s="30"/>
      <c r="AT335" s="30"/>
      <c r="AU335" s="30"/>
      <c r="AV335" s="30"/>
      <c r="AW335" s="30"/>
    </row>
    <row r="336" spans="1:49" ht="110.25">
      <c r="A336" s="21" t="s">
        <v>1411</v>
      </c>
      <c r="B336" s="30" t="s">
        <v>1406</v>
      </c>
      <c r="C336" s="30" t="s">
        <v>1412</v>
      </c>
      <c r="D336" s="30" t="s">
        <v>1413</v>
      </c>
      <c r="E336" s="30" t="s">
        <v>1414</v>
      </c>
      <c r="F336" s="34">
        <v>40634</v>
      </c>
      <c r="G336" s="35">
        <v>40999</v>
      </c>
      <c r="H336" s="36"/>
      <c r="I336" s="25"/>
      <c r="J336" s="25"/>
      <c r="K336" s="57"/>
      <c r="L336" s="57"/>
      <c r="M336" s="25"/>
      <c r="N336" s="38"/>
      <c r="O336" s="30" t="s">
        <v>207</v>
      </c>
      <c r="P336" s="30"/>
      <c r="Q336" s="30"/>
      <c r="R336" s="30"/>
      <c r="S336" s="30"/>
      <c r="T336" s="30"/>
      <c r="U336" s="75" t="s">
        <v>2754</v>
      </c>
      <c r="V336" s="63">
        <v>16229236.18</v>
      </c>
      <c r="W336" s="30"/>
      <c r="X336" s="30" t="s">
        <v>1415</v>
      </c>
      <c r="Y336" s="30" t="s">
        <v>3479</v>
      </c>
      <c r="Z336" s="30" t="s">
        <v>3480</v>
      </c>
      <c r="AA336" s="30" t="s">
        <v>2886</v>
      </c>
      <c r="AB336" s="30" t="s">
        <v>2997</v>
      </c>
      <c r="AC336" s="30"/>
      <c r="AD336" s="72" t="s">
        <v>2888</v>
      </c>
      <c r="AE336" s="30"/>
      <c r="AF336" s="30"/>
      <c r="AG336" s="1" t="e">
        <f>#REF!+#REF!</f>
        <v>#REF!</v>
      </c>
      <c r="AH336" s="2" t="e">
        <f>#REF!+#REF!</f>
        <v>#REF!</v>
      </c>
      <c r="AI336" s="3" t="e">
        <f>#REF!+#REF!</f>
        <v>#REF!</v>
      </c>
      <c r="AJ336" s="4" t="e">
        <f t="shared" si="5"/>
        <v>#REF!</v>
      </c>
      <c r="AK336" s="30"/>
      <c r="AL336" s="30"/>
      <c r="AM336" s="30"/>
      <c r="AN336" s="30"/>
      <c r="AO336" s="30"/>
      <c r="AP336" s="30"/>
      <c r="AQ336" s="30"/>
      <c r="AR336" s="30"/>
      <c r="AS336" s="30"/>
      <c r="AT336" s="30"/>
      <c r="AU336" s="30"/>
      <c r="AV336" s="30"/>
      <c r="AW336" s="30"/>
    </row>
    <row r="337" spans="1:49" ht="126">
      <c r="A337" s="21" t="s">
        <v>1578</v>
      </c>
      <c r="B337" s="30"/>
      <c r="C337" s="30" t="s">
        <v>1579</v>
      </c>
      <c r="D337" s="30" t="s">
        <v>1580</v>
      </c>
      <c r="E337" s="30" t="s">
        <v>1581</v>
      </c>
      <c r="F337" s="34">
        <v>40544</v>
      </c>
      <c r="G337" s="35">
        <v>40999</v>
      </c>
      <c r="H337" s="36"/>
      <c r="I337" s="25"/>
      <c r="J337" s="25"/>
      <c r="K337" s="57"/>
      <c r="L337" s="57"/>
      <c r="M337" s="25"/>
      <c r="N337" s="42"/>
      <c r="O337" s="30" t="s">
        <v>207</v>
      </c>
      <c r="P337" s="30"/>
      <c r="Q337" s="30"/>
      <c r="R337" s="30"/>
      <c r="S337" s="30"/>
      <c r="T337" s="30"/>
      <c r="U337" s="75" t="s">
        <v>2754</v>
      </c>
      <c r="V337" s="63">
        <v>5885600</v>
      </c>
      <c r="W337" s="30"/>
      <c r="X337" s="30"/>
      <c r="Y337" s="30" t="s">
        <v>3479</v>
      </c>
      <c r="Z337" s="30" t="s">
        <v>3480</v>
      </c>
      <c r="AA337" s="30" t="s">
        <v>2886</v>
      </c>
      <c r="AB337" s="30" t="s">
        <v>2923</v>
      </c>
      <c r="AC337" s="30"/>
      <c r="AD337" s="72" t="s">
        <v>2888</v>
      </c>
      <c r="AE337" s="30"/>
      <c r="AF337" s="30"/>
      <c r="AG337" s="1" t="e">
        <f>#REF!+#REF!</f>
        <v>#REF!</v>
      </c>
      <c r="AH337" s="2" t="e">
        <f>#REF!+#REF!</f>
        <v>#REF!</v>
      </c>
      <c r="AI337" s="3" t="e">
        <f>#REF!+#REF!</f>
        <v>#REF!</v>
      </c>
      <c r="AJ337" s="4" t="e">
        <f t="shared" si="5"/>
        <v>#REF!</v>
      </c>
      <c r="AK337" s="30"/>
      <c r="AL337" s="30"/>
      <c r="AM337" s="30"/>
      <c r="AN337" s="30"/>
      <c r="AO337" s="30"/>
      <c r="AP337" s="30"/>
      <c r="AQ337" s="30"/>
      <c r="AR337" s="30"/>
      <c r="AS337" s="30"/>
      <c r="AT337" s="30"/>
      <c r="AU337" s="30"/>
      <c r="AV337" s="30"/>
      <c r="AW337" s="30"/>
    </row>
    <row r="338" spans="1:49" ht="126">
      <c r="A338" s="21" t="s">
        <v>1970</v>
      </c>
      <c r="B338" s="30" t="s">
        <v>1971</v>
      </c>
      <c r="C338" s="30" t="s">
        <v>1972</v>
      </c>
      <c r="D338" s="30" t="s">
        <v>1973</v>
      </c>
      <c r="E338" s="30" t="s">
        <v>1974</v>
      </c>
      <c r="F338" s="34">
        <v>40634</v>
      </c>
      <c r="G338" s="35">
        <v>40999</v>
      </c>
      <c r="H338" s="36"/>
      <c r="I338" s="25"/>
      <c r="J338" s="25"/>
      <c r="K338" s="57"/>
      <c r="L338" s="57"/>
      <c r="M338" s="25"/>
      <c r="N338" s="42"/>
      <c r="O338" s="30" t="s">
        <v>58</v>
      </c>
      <c r="P338" s="30"/>
      <c r="Q338" s="30"/>
      <c r="R338" s="30"/>
      <c r="S338" s="30"/>
      <c r="T338" s="30"/>
      <c r="U338" s="75" t="s">
        <v>2804</v>
      </c>
      <c r="V338" s="63">
        <v>1266389.75</v>
      </c>
      <c r="W338" s="30"/>
      <c r="X338" s="30" t="s">
        <v>1975</v>
      </c>
      <c r="Y338" s="30" t="s">
        <v>3499</v>
      </c>
      <c r="Z338" s="30" t="s">
        <v>3505</v>
      </c>
      <c r="AA338" s="30" t="s">
        <v>2886</v>
      </c>
      <c r="AB338" s="30" t="s">
        <v>3015</v>
      </c>
      <c r="AC338" s="30"/>
      <c r="AD338" s="72" t="s">
        <v>2888</v>
      </c>
      <c r="AE338" s="30"/>
      <c r="AF338" s="30"/>
      <c r="AG338" s="1" t="e">
        <f>#REF!+#REF!</f>
        <v>#REF!</v>
      </c>
      <c r="AH338" s="2" t="e">
        <f>#REF!+#REF!</f>
        <v>#REF!</v>
      </c>
      <c r="AI338" s="3" t="e">
        <f>#REF!+#REF!</f>
        <v>#REF!</v>
      </c>
      <c r="AJ338" s="4" t="e">
        <f t="shared" si="5"/>
        <v>#REF!</v>
      </c>
      <c r="AK338" s="30"/>
      <c r="AL338" s="30"/>
      <c r="AM338" s="30"/>
      <c r="AN338" s="30"/>
      <c r="AO338" s="30"/>
      <c r="AP338" s="30"/>
      <c r="AQ338" s="30"/>
      <c r="AR338" s="30"/>
      <c r="AS338" s="30"/>
      <c r="AT338" s="30"/>
      <c r="AU338" s="30"/>
      <c r="AV338" s="30"/>
      <c r="AW338" s="30"/>
    </row>
    <row r="339" spans="1:49" ht="173.25">
      <c r="A339" s="21" t="s">
        <v>1663</v>
      </c>
      <c r="B339" s="30"/>
      <c r="C339" s="30" t="s">
        <v>1664</v>
      </c>
      <c r="D339" s="30" t="s">
        <v>1665</v>
      </c>
      <c r="E339" s="30" t="s">
        <v>1666</v>
      </c>
      <c r="F339" s="34">
        <v>40640</v>
      </c>
      <c r="G339" s="35">
        <v>41005</v>
      </c>
      <c r="H339" s="36"/>
      <c r="I339" s="25" t="s">
        <v>3341</v>
      </c>
      <c r="J339" s="25" t="s">
        <v>3334</v>
      </c>
      <c r="K339" s="57" t="s">
        <v>3348</v>
      </c>
      <c r="L339" s="57" t="s">
        <v>3331</v>
      </c>
      <c r="M339" s="25">
        <v>0</v>
      </c>
      <c r="N339" s="43" t="s">
        <v>3237</v>
      </c>
      <c r="O339" s="30" t="s">
        <v>51</v>
      </c>
      <c r="P339" s="30"/>
      <c r="Q339" s="30"/>
      <c r="R339" s="30"/>
      <c r="S339" s="30"/>
      <c r="T339" s="30"/>
      <c r="U339" s="75" t="s">
        <v>2743</v>
      </c>
      <c r="V339" s="63">
        <v>1560895</v>
      </c>
      <c r="W339" s="30"/>
      <c r="X339" s="30" t="s">
        <v>1641</v>
      </c>
      <c r="Y339" s="30" t="s">
        <v>3481</v>
      </c>
      <c r="Z339" s="30" t="s">
        <v>3482</v>
      </c>
      <c r="AA339" s="30" t="s">
        <v>2886</v>
      </c>
      <c r="AB339" s="30" t="s">
        <v>2909</v>
      </c>
      <c r="AC339" s="30"/>
      <c r="AD339" s="72" t="s">
        <v>2888</v>
      </c>
      <c r="AE339" s="30"/>
      <c r="AF339" s="30"/>
      <c r="AG339" s="1" t="e">
        <f>#REF!+#REF!</f>
        <v>#REF!</v>
      </c>
      <c r="AH339" s="2" t="e">
        <f>#REF!+#REF!</f>
        <v>#REF!</v>
      </c>
      <c r="AI339" s="3" t="e">
        <f>#REF!+#REF!</f>
        <v>#REF!</v>
      </c>
      <c r="AJ339" s="4" t="e">
        <f t="shared" si="5"/>
        <v>#REF!</v>
      </c>
      <c r="AK339" s="30"/>
      <c r="AL339" s="30"/>
      <c r="AM339" s="30"/>
      <c r="AN339" s="30"/>
      <c r="AO339" s="30"/>
      <c r="AP339" s="30"/>
      <c r="AQ339" s="30"/>
      <c r="AR339" s="30"/>
      <c r="AS339" s="30"/>
      <c r="AT339" s="30"/>
      <c r="AU339" s="30"/>
      <c r="AV339" s="30"/>
      <c r="AW339" s="30"/>
    </row>
    <row r="340" spans="1:49" ht="409.5">
      <c r="A340" s="21" t="s">
        <v>991</v>
      </c>
      <c r="B340" s="30"/>
      <c r="C340" s="30" t="s">
        <v>992</v>
      </c>
      <c r="D340" s="30" t="s">
        <v>993</v>
      </c>
      <c r="E340" s="30" t="s">
        <v>994</v>
      </c>
      <c r="F340" s="34">
        <v>40041</v>
      </c>
      <c r="G340" s="35">
        <v>41014</v>
      </c>
      <c r="H340" s="36" t="e">
        <f>#REF!</f>
        <v>#REF!</v>
      </c>
      <c r="I340" s="25" t="s">
        <v>3403</v>
      </c>
      <c r="J340" s="25">
        <v>0</v>
      </c>
      <c r="K340" s="57" t="s">
        <v>3348</v>
      </c>
      <c r="L340" s="57" t="s">
        <v>3351</v>
      </c>
      <c r="M340" s="25" t="s">
        <v>3352</v>
      </c>
      <c r="N340" s="37" t="s">
        <v>3164</v>
      </c>
      <c r="O340" s="30" t="s">
        <v>58</v>
      </c>
      <c r="P340" s="30"/>
      <c r="Q340" s="30"/>
      <c r="R340" s="30"/>
      <c r="S340" s="30"/>
      <c r="T340" s="30"/>
      <c r="U340" s="75" t="s">
        <v>2745</v>
      </c>
      <c r="V340" s="63">
        <v>32520466.670000002</v>
      </c>
      <c r="W340" s="30"/>
      <c r="X340" s="30" t="s">
        <v>995</v>
      </c>
      <c r="Y340" s="30" t="s">
        <v>3447</v>
      </c>
      <c r="Z340" s="30" t="s">
        <v>3448</v>
      </c>
      <c r="AA340" s="30" t="s">
        <v>2886</v>
      </c>
      <c r="AB340" s="30" t="s">
        <v>2982</v>
      </c>
      <c r="AC340" s="30"/>
      <c r="AD340" s="72" t="s">
        <v>2888</v>
      </c>
      <c r="AE340" s="30"/>
      <c r="AF340" s="30"/>
      <c r="AG340" s="1" t="e">
        <f>#REF!+#REF!+#REF!</f>
        <v>#REF!</v>
      </c>
      <c r="AH340" s="2" t="e">
        <f>#REF!+#REF!+#REF!</f>
        <v>#REF!</v>
      </c>
      <c r="AI340" s="3" t="e">
        <f>#REF!+#REF!+#REF!</f>
        <v>#REF!</v>
      </c>
      <c r="AJ340" s="4" t="e">
        <f t="shared" si="5"/>
        <v>#REF!</v>
      </c>
      <c r="AK340" s="30"/>
      <c r="AL340" s="30"/>
      <c r="AM340" s="30"/>
      <c r="AN340" s="30"/>
      <c r="AO340" s="30"/>
      <c r="AP340" s="30"/>
      <c r="AQ340" s="30"/>
      <c r="AR340" s="30"/>
      <c r="AS340" s="30"/>
      <c r="AT340" s="30"/>
      <c r="AU340" s="30"/>
      <c r="AV340" s="30"/>
      <c r="AW340" s="30"/>
    </row>
    <row r="341" spans="1:49" ht="110.25">
      <c r="A341" s="21" t="s">
        <v>2097</v>
      </c>
      <c r="B341" s="30"/>
      <c r="C341" s="30" t="s">
        <v>2098</v>
      </c>
      <c r="D341" s="30" t="s">
        <v>2099</v>
      </c>
      <c r="E341" s="30" t="s">
        <v>2100</v>
      </c>
      <c r="F341" s="34">
        <v>40410</v>
      </c>
      <c r="G341" s="35">
        <v>41014</v>
      </c>
      <c r="H341" s="36"/>
      <c r="I341" s="25"/>
      <c r="J341" s="25"/>
      <c r="K341" s="57"/>
      <c r="L341" s="57"/>
      <c r="M341" s="25"/>
      <c r="N341" s="42"/>
      <c r="O341" s="30" t="s">
        <v>58</v>
      </c>
      <c r="P341" s="30"/>
      <c r="Q341" s="30"/>
      <c r="R341" s="30"/>
      <c r="S341" s="30"/>
      <c r="T341" s="30"/>
      <c r="U341" s="75" t="s">
        <v>3009</v>
      </c>
      <c r="V341" s="63">
        <v>780600</v>
      </c>
      <c r="W341" s="30"/>
      <c r="X341" s="30" t="s">
        <v>2101</v>
      </c>
      <c r="Y341" s="30" t="s">
        <v>3469</v>
      </c>
      <c r="Z341" s="30" t="s">
        <v>3482</v>
      </c>
      <c r="AA341" s="30" t="s">
        <v>2969</v>
      </c>
      <c r="AB341" s="30" t="s">
        <v>3017</v>
      </c>
      <c r="AC341" s="30"/>
      <c r="AD341" s="72" t="s">
        <v>2888</v>
      </c>
      <c r="AE341" s="30"/>
      <c r="AF341" s="30"/>
      <c r="AG341" s="1" t="e">
        <f>#REF!+#REF!</f>
        <v>#REF!</v>
      </c>
      <c r="AH341" s="2" t="e">
        <f>#REF!+#REF!</f>
        <v>#REF!</v>
      </c>
      <c r="AI341" s="3" t="e">
        <f>#REF!+#REF!</f>
        <v>#REF!</v>
      </c>
      <c r="AJ341" s="4" t="e">
        <f t="shared" si="5"/>
        <v>#REF!</v>
      </c>
      <c r="AK341" s="30"/>
      <c r="AL341" s="30"/>
      <c r="AM341" s="30"/>
      <c r="AN341" s="30"/>
      <c r="AO341" s="30"/>
      <c r="AP341" s="30"/>
      <c r="AQ341" s="30"/>
      <c r="AR341" s="30"/>
      <c r="AS341" s="30"/>
      <c r="AT341" s="30"/>
      <c r="AU341" s="30"/>
      <c r="AV341" s="30"/>
      <c r="AW341" s="30"/>
    </row>
    <row r="342" spans="1:49" ht="409.5">
      <c r="A342" s="21" t="s">
        <v>1098</v>
      </c>
      <c r="B342" s="30" t="s">
        <v>1099</v>
      </c>
      <c r="C342" s="30" t="s">
        <v>1100</v>
      </c>
      <c r="D342" s="30" t="s">
        <v>1101</v>
      </c>
      <c r="E342" s="30" t="s">
        <v>1102</v>
      </c>
      <c r="F342" s="34">
        <v>40664</v>
      </c>
      <c r="G342" s="35">
        <v>41029</v>
      </c>
      <c r="H342" s="47" t="s">
        <v>2770</v>
      </c>
      <c r="I342" s="26">
        <v>0</v>
      </c>
      <c r="J342" s="26">
        <v>0</v>
      </c>
      <c r="K342" s="58" t="s">
        <v>3348</v>
      </c>
      <c r="L342" s="58" t="s">
        <v>3342</v>
      </c>
      <c r="M342" s="26" t="s">
        <v>3411</v>
      </c>
      <c r="N342" s="37" t="s">
        <v>3182</v>
      </c>
      <c r="O342" s="30" t="s">
        <v>58</v>
      </c>
      <c r="P342" s="30"/>
      <c r="Q342" s="30"/>
      <c r="R342" s="30"/>
      <c r="S342" s="30"/>
      <c r="T342" s="30"/>
      <c r="U342" s="75" t="s">
        <v>2745</v>
      </c>
      <c r="V342" s="63">
        <v>1646392</v>
      </c>
      <c r="W342" s="30"/>
      <c r="X342" s="30" t="s">
        <v>1103</v>
      </c>
      <c r="Y342" s="30" t="s">
        <v>3463</v>
      </c>
      <c r="Z342" s="30" t="s">
        <v>3464</v>
      </c>
      <c r="AA342" s="30" t="s">
        <v>2969</v>
      </c>
      <c r="AB342" s="30" t="s">
        <v>2988</v>
      </c>
      <c r="AC342" s="30" t="s">
        <v>2770</v>
      </c>
      <c r="AD342" s="72" t="s">
        <v>2888</v>
      </c>
      <c r="AE342" s="30"/>
      <c r="AF342" s="30"/>
      <c r="AG342" s="1" t="e">
        <f>#REF!+#REF!+#REF!</f>
        <v>#REF!</v>
      </c>
      <c r="AH342" s="2" t="e">
        <f>#REF!+#REF!+#REF!</f>
        <v>#REF!</v>
      </c>
      <c r="AI342" s="3" t="e">
        <f>#REF!+#REF!+#REF!</f>
        <v>#REF!</v>
      </c>
      <c r="AJ342" s="4" t="e">
        <f t="shared" si="5"/>
        <v>#REF!</v>
      </c>
      <c r="AK342" s="30"/>
      <c r="AL342" s="30"/>
      <c r="AM342" s="30"/>
      <c r="AN342" s="30"/>
      <c r="AO342" s="30"/>
      <c r="AP342" s="30"/>
      <c r="AQ342" s="30"/>
      <c r="AR342" s="30"/>
      <c r="AS342" s="30"/>
      <c r="AT342" s="30"/>
      <c r="AU342" s="30"/>
      <c r="AV342" s="30"/>
      <c r="AW342" s="30"/>
    </row>
    <row r="343" spans="1:49" ht="409.5">
      <c r="A343" s="21" t="s">
        <v>623</v>
      </c>
      <c r="B343" s="30"/>
      <c r="C343" s="30" t="s">
        <v>624</v>
      </c>
      <c r="D343" s="30" t="s">
        <v>625</v>
      </c>
      <c r="E343" s="30" t="s">
        <v>626</v>
      </c>
      <c r="F343" s="34">
        <v>39996</v>
      </c>
      <c r="G343" s="35">
        <v>41044</v>
      </c>
      <c r="H343" s="36" t="e">
        <f>#REF!</f>
        <v>#REF!</v>
      </c>
      <c r="I343" s="25">
        <v>0</v>
      </c>
      <c r="J343" s="25" t="s">
        <v>3365</v>
      </c>
      <c r="K343" s="57" t="s">
        <v>3348</v>
      </c>
      <c r="L343" s="57" t="s">
        <v>3331</v>
      </c>
      <c r="M343" s="25">
        <v>0</v>
      </c>
      <c r="N343" s="37" t="s">
        <v>3105</v>
      </c>
      <c r="O343" s="30" t="s">
        <v>207</v>
      </c>
      <c r="P343" s="30"/>
      <c r="Q343" s="30"/>
      <c r="R343" s="30"/>
      <c r="S343" s="30"/>
      <c r="T343" s="30"/>
      <c r="U343" s="75" t="s">
        <v>2757</v>
      </c>
      <c r="V343" s="63">
        <v>12189410.060000001</v>
      </c>
      <c r="W343" s="30"/>
      <c r="X343" s="30" t="s">
        <v>627</v>
      </c>
      <c r="Y343" s="30" t="s">
        <v>3443</v>
      </c>
      <c r="Z343" s="30" t="s">
        <v>3446</v>
      </c>
      <c r="AA343" s="69" t="s">
        <v>3531</v>
      </c>
      <c r="AB343" s="69" t="s">
        <v>3532</v>
      </c>
      <c r="AC343" s="69" t="s">
        <v>3533</v>
      </c>
      <c r="AD343" s="72" t="s">
        <v>2888</v>
      </c>
      <c r="AE343" s="30"/>
      <c r="AF343" s="30"/>
      <c r="AG343" s="1">
        <v>168360</v>
      </c>
      <c r="AH343" s="2">
        <v>510000</v>
      </c>
      <c r="AI343" s="3">
        <v>12189660</v>
      </c>
      <c r="AJ343" s="4">
        <f t="shared" si="5"/>
        <v>12868020</v>
      </c>
      <c r="AK343" s="30"/>
      <c r="AL343" s="30"/>
      <c r="AM343" s="30"/>
      <c r="AN343" s="30"/>
      <c r="AO343" s="30"/>
      <c r="AP343" s="30"/>
      <c r="AQ343" s="30"/>
      <c r="AR343" s="30"/>
      <c r="AS343" s="30"/>
      <c r="AT343" s="30"/>
      <c r="AU343" s="30"/>
      <c r="AV343" s="30"/>
      <c r="AW343" s="30"/>
    </row>
    <row r="344" spans="1:49" ht="126">
      <c r="A344" s="21" t="s">
        <v>623</v>
      </c>
      <c r="B344" s="30"/>
      <c r="C344" s="30" t="s">
        <v>624</v>
      </c>
      <c r="D344" s="30" t="s">
        <v>625</v>
      </c>
      <c r="E344" s="30" t="s">
        <v>626</v>
      </c>
      <c r="F344" s="34">
        <v>39996</v>
      </c>
      <c r="G344" s="35">
        <v>41044</v>
      </c>
      <c r="H344" s="36" t="e">
        <f>#REF!</f>
        <v>#REF!</v>
      </c>
      <c r="I344" s="25"/>
      <c r="J344" s="25"/>
      <c r="K344" s="57"/>
      <c r="L344" s="57"/>
      <c r="M344" s="25"/>
      <c r="N344" s="42"/>
      <c r="O344" s="30" t="s">
        <v>207</v>
      </c>
      <c r="P344" s="30"/>
      <c r="Q344" s="30"/>
      <c r="R344" s="30"/>
      <c r="S344" s="30"/>
      <c r="T344" s="30"/>
      <c r="U344" s="75" t="s">
        <v>2757</v>
      </c>
      <c r="V344" s="63">
        <v>12189410.060000001</v>
      </c>
      <c r="W344" s="30"/>
      <c r="X344" s="30" t="s">
        <v>627</v>
      </c>
      <c r="Y344" s="30" t="s">
        <v>3443</v>
      </c>
      <c r="Z344" s="30" t="s">
        <v>3446</v>
      </c>
      <c r="AA344" s="30"/>
      <c r="AB344" s="30"/>
      <c r="AC344" s="30"/>
      <c r="AD344" s="72" t="s">
        <v>2888</v>
      </c>
      <c r="AE344" s="30"/>
      <c r="AF344" s="30"/>
      <c r="AG344" s="1" t="e">
        <f>#REF!+#REF!+#REF!+#REF!+#REF!+#REF!+#REF!+#REF!+#REF!+#REF!+#REF!+#REF!+#REF!+#REF!+#REF!+#REF!+#REF!+#REF!+#REF!+#REF!+#REF!+#REF!+#REF!+#REF!+#REF!+#REF!+#REF!+#REF!+#REF!+#REF!+#REF!</f>
        <v>#REF!</v>
      </c>
      <c r="AH344" s="2" t="e">
        <f>#REF!+#REF!+#REF!+#REF!+#REF!+#REF!+#REF!+#REF!+#REF!+#REF!+#REF!+#REF!+#REF!+#REF!+#REF!+#REF!+#REF!+#REF!+#REF!+#REF!+#REF!+#REF!+#REF!+#REF!+#REF!+#REF!+#REF!+#REF!+#REF!+#REF!+#REF!</f>
        <v>#REF!</v>
      </c>
      <c r="AI344" s="3" t="e">
        <f>#REF!+#REF!+#REF!+#REF!+#REF!+#REF!+#REF!+#REF!+#REF!+#REF!+#REF!+#REF!+#REF!+#REF!+#REF!+#REF!+#REF!+#REF!+#REF!+#REF!+#REF!+#REF!+#REF!+#REF!+#REF!+#REF!+#REF!+#REF!+#REF!+#REF!+#REF!</f>
        <v>#REF!</v>
      </c>
      <c r="AJ344" s="4" t="e">
        <f t="shared" si="5"/>
        <v>#REF!</v>
      </c>
      <c r="AK344" s="30"/>
      <c r="AL344" s="30"/>
      <c r="AM344" s="30"/>
      <c r="AN344" s="30"/>
      <c r="AO344" s="30"/>
      <c r="AP344" s="30"/>
      <c r="AQ344" s="30"/>
      <c r="AR344" s="30"/>
      <c r="AS344" s="30"/>
      <c r="AT344" s="30"/>
      <c r="AU344" s="30"/>
      <c r="AV344" s="30"/>
      <c r="AW344" s="30"/>
    </row>
    <row r="345" spans="1:49" ht="157.5">
      <c r="A345" s="21" t="s">
        <v>1642</v>
      </c>
      <c r="B345" s="30"/>
      <c r="C345" s="30" t="s">
        <v>1643</v>
      </c>
      <c r="D345" s="30" t="s">
        <v>1644</v>
      </c>
      <c r="E345" s="30" t="s">
        <v>1645</v>
      </c>
      <c r="F345" s="34">
        <v>40669</v>
      </c>
      <c r="G345" s="35">
        <v>41044</v>
      </c>
      <c r="H345" s="36"/>
      <c r="I345" s="25"/>
      <c r="J345" s="25"/>
      <c r="K345" s="57"/>
      <c r="L345" s="57"/>
      <c r="M345" s="25"/>
      <c r="N345" s="37" t="s">
        <v>3236</v>
      </c>
      <c r="O345" s="30" t="s">
        <v>51</v>
      </c>
      <c r="P345" s="30"/>
      <c r="Q345" s="30"/>
      <c r="R345" s="30"/>
      <c r="S345" s="30"/>
      <c r="T345" s="30"/>
      <c r="U345" s="75" t="s">
        <v>2746</v>
      </c>
      <c r="V345" s="63">
        <v>0</v>
      </c>
      <c r="W345" s="30"/>
      <c r="X345" s="30" t="s">
        <v>1646</v>
      </c>
      <c r="Y345" s="30" t="s">
        <v>3455</v>
      </c>
      <c r="Z345" s="30" t="s">
        <v>3456</v>
      </c>
      <c r="AA345" s="30"/>
      <c r="AB345" s="30"/>
      <c r="AC345" s="30"/>
      <c r="AD345" s="72" t="s">
        <v>2888</v>
      </c>
      <c r="AE345" s="30"/>
      <c r="AF345" s="30"/>
      <c r="AG345" s="1"/>
      <c r="AH345" s="2"/>
      <c r="AI345" s="3"/>
      <c r="AJ345" s="4">
        <f t="shared" si="5"/>
        <v>0</v>
      </c>
      <c r="AK345" s="30"/>
      <c r="AL345" s="30"/>
      <c r="AM345" s="30"/>
      <c r="AN345" s="30"/>
      <c r="AO345" s="30"/>
      <c r="AP345" s="30"/>
      <c r="AQ345" s="30"/>
      <c r="AR345" s="30"/>
      <c r="AS345" s="30"/>
      <c r="AT345" s="30"/>
      <c r="AU345" s="30"/>
      <c r="AV345" s="30"/>
      <c r="AW345" s="30"/>
    </row>
    <row r="346" spans="1:49" ht="126">
      <c r="A346" s="21" t="s">
        <v>1323</v>
      </c>
      <c r="B346" s="30"/>
      <c r="C346" s="30" t="s">
        <v>1324</v>
      </c>
      <c r="D346" s="30" t="s">
        <v>1325</v>
      </c>
      <c r="E346" s="30" t="s">
        <v>1326</v>
      </c>
      <c r="F346" s="34">
        <v>40721</v>
      </c>
      <c r="G346" s="35">
        <v>41060</v>
      </c>
      <c r="H346" s="47" t="s">
        <v>2781</v>
      </c>
      <c r="I346" s="26">
        <v>0</v>
      </c>
      <c r="J346" s="26" t="s">
        <v>3415</v>
      </c>
      <c r="K346" s="58" t="s">
        <v>3348</v>
      </c>
      <c r="L346" s="58" t="s">
        <v>3332</v>
      </c>
      <c r="M346" s="26" t="s">
        <v>3377</v>
      </c>
      <c r="N346" s="43" t="s">
        <v>3205</v>
      </c>
      <c r="O346" s="30" t="s">
        <v>51</v>
      </c>
      <c r="P346" s="30"/>
      <c r="Q346" s="30"/>
      <c r="R346" s="30"/>
      <c r="S346" s="30"/>
      <c r="T346" s="30"/>
      <c r="U346" s="75" t="s">
        <v>2743</v>
      </c>
      <c r="V346" s="63">
        <v>9034392</v>
      </c>
      <c r="W346" s="30"/>
      <c r="X346" s="30" t="s">
        <v>1327</v>
      </c>
      <c r="Y346" s="30" t="s">
        <v>3467</v>
      </c>
      <c r="Z346" s="30" t="s">
        <v>3468</v>
      </c>
      <c r="AA346" s="30" t="s">
        <v>2886</v>
      </c>
      <c r="AB346" s="30" t="s">
        <v>2906</v>
      </c>
      <c r="AC346" s="30" t="s">
        <v>2994</v>
      </c>
      <c r="AD346" s="72" t="s">
        <v>2888</v>
      </c>
      <c r="AE346" s="30"/>
      <c r="AF346" s="30"/>
      <c r="AG346" s="1" t="e">
        <f>#REF!+#REF!+#REF!</f>
        <v>#REF!</v>
      </c>
      <c r="AH346" s="2" t="e">
        <f>#REF!+#REF!+#REF!</f>
        <v>#REF!</v>
      </c>
      <c r="AI346" s="3" t="e">
        <f>#REF!+#REF!+#REF!</f>
        <v>#REF!</v>
      </c>
      <c r="AJ346" s="4" t="e">
        <f t="shared" si="5"/>
        <v>#REF!</v>
      </c>
      <c r="AK346" s="30"/>
      <c r="AL346" s="30"/>
      <c r="AM346" s="30"/>
      <c r="AN346" s="30"/>
      <c r="AO346" s="30"/>
      <c r="AP346" s="30"/>
      <c r="AQ346" s="30"/>
      <c r="AR346" s="30"/>
      <c r="AS346" s="30"/>
      <c r="AT346" s="30"/>
      <c r="AU346" s="30"/>
      <c r="AV346" s="30"/>
      <c r="AW346" s="30"/>
    </row>
    <row r="347" spans="1:49" ht="189">
      <c r="A347" s="21" t="s">
        <v>1457</v>
      </c>
      <c r="B347" s="30"/>
      <c r="C347" s="30" t="s">
        <v>1458</v>
      </c>
      <c r="D347" s="30" t="s">
        <v>1459</v>
      </c>
      <c r="E347" s="30" t="s">
        <v>1460</v>
      </c>
      <c r="F347" s="34">
        <v>40695</v>
      </c>
      <c r="G347" s="35">
        <v>41060</v>
      </c>
      <c r="H347" s="36"/>
      <c r="I347" s="25"/>
      <c r="J347" s="25"/>
      <c r="K347" s="57"/>
      <c r="L347" s="57"/>
      <c r="M347" s="25"/>
      <c r="N347" s="42"/>
      <c r="O347" s="30" t="s">
        <v>51</v>
      </c>
      <c r="P347" s="30"/>
      <c r="Q347" s="30"/>
      <c r="R347" s="30"/>
      <c r="S347" s="30"/>
      <c r="T347" s="30"/>
      <c r="U347" s="75" t="s">
        <v>2755</v>
      </c>
      <c r="V347" s="63">
        <v>1888816</v>
      </c>
      <c r="W347" s="30"/>
      <c r="X347" s="30" t="s">
        <v>1461</v>
      </c>
      <c r="Y347" s="30" t="b">
        <v>1</v>
      </c>
      <c r="Z347" s="30" t="b">
        <v>1</v>
      </c>
      <c r="AA347" s="30" t="s">
        <v>2888</v>
      </c>
      <c r="AB347" s="30" t="s">
        <v>2909</v>
      </c>
      <c r="AC347" s="30" t="s">
        <v>2999</v>
      </c>
      <c r="AD347" s="72" t="s">
        <v>2888</v>
      </c>
      <c r="AE347" s="30"/>
      <c r="AF347" s="30"/>
      <c r="AG347" s="1" t="e">
        <f>#REF!+#REF!+#REF!</f>
        <v>#REF!</v>
      </c>
      <c r="AH347" s="2" t="e">
        <f>#REF!+#REF!+#REF!</f>
        <v>#REF!</v>
      </c>
      <c r="AI347" s="3" t="e">
        <f>#REF!+#REF!+#REF!</f>
        <v>#REF!</v>
      </c>
      <c r="AJ347" s="4" t="e">
        <f t="shared" si="5"/>
        <v>#REF!</v>
      </c>
      <c r="AK347" s="30"/>
      <c r="AL347" s="30"/>
      <c r="AM347" s="30"/>
      <c r="AN347" s="30"/>
      <c r="AO347" s="30"/>
      <c r="AP347" s="30"/>
      <c r="AQ347" s="30"/>
      <c r="AR347" s="30"/>
      <c r="AS347" s="30"/>
      <c r="AT347" s="30"/>
      <c r="AU347" s="30"/>
      <c r="AV347" s="30"/>
      <c r="AW347" s="30"/>
    </row>
    <row r="348" spans="1:49" ht="409.5">
      <c r="A348" s="21" t="s">
        <v>1986</v>
      </c>
      <c r="B348" s="30"/>
      <c r="C348" s="30" t="s">
        <v>1987</v>
      </c>
      <c r="D348" s="30" t="s">
        <v>1988</v>
      </c>
      <c r="E348" s="30" t="s">
        <v>1989</v>
      </c>
      <c r="F348" s="34">
        <v>41061</v>
      </c>
      <c r="G348" s="35">
        <v>41060</v>
      </c>
      <c r="H348" s="47" t="s">
        <v>2871</v>
      </c>
      <c r="I348" s="26">
        <v>0</v>
      </c>
      <c r="J348" s="26">
        <v>0</v>
      </c>
      <c r="K348" s="58" t="s">
        <v>3348</v>
      </c>
      <c r="L348" s="58" t="s">
        <v>3332</v>
      </c>
      <c r="M348" s="26">
        <v>0</v>
      </c>
      <c r="N348" s="37" t="s">
        <v>3264</v>
      </c>
      <c r="O348" s="30" t="s">
        <v>207</v>
      </c>
      <c r="P348" s="30"/>
      <c r="Q348" s="30"/>
      <c r="R348" s="30"/>
      <c r="S348" s="30"/>
      <c r="T348" s="30"/>
      <c r="U348" s="75" t="s">
        <v>2745</v>
      </c>
      <c r="V348" s="63">
        <v>47827456</v>
      </c>
      <c r="W348" s="30"/>
      <c r="X348" s="30" t="s">
        <v>577</v>
      </c>
      <c r="Y348" s="30" t="s">
        <v>3447</v>
      </c>
      <c r="Z348" s="30" t="s">
        <v>3448</v>
      </c>
      <c r="AA348" s="30" t="s">
        <v>2969</v>
      </c>
      <c r="AB348" s="69" t="s">
        <v>3581</v>
      </c>
      <c r="AC348" s="30"/>
      <c r="AD348" s="72" t="s">
        <v>2888</v>
      </c>
      <c r="AE348" s="30"/>
      <c r="AF348" s="30"/>
      <c r="AG348" s="1" t="e">
        <f>#REF!+#REF!+#REF!+#REF!+#REF!+#REF!+#REF!+#REF!+#REF!+#REF!+#REF!+#REF!+#REF!+#REF!+#REF!</f>
        <v>#REF!</v>
      </c>
      <c r="AH348" s="2" t="e">
        <f>#REF!+#REF!+#REF!+#REF!+#REF!+#REF!+#REF!+#REF!+#REF!+#REF!+#REF!+#REF!+#REF!+#REF!+#REF!</f>
        <v>#REF!</v>
      </c>
      <c r="AI348" s="3" t="e">
        <f>#REF!+#REF!+#REF!+#REF!+#REF!+#REF!+#REF!+#REF!+#REF!+#REF!+#REF!+#REF!+#REF!+#REF!+#REF!</f>
        <v>#REF!</v>
      </c>
      <c r="AJ348" s="4" t="e">
        <f t="shared" si="5"/>
        <v>#REF!</v>
      </c>
      <c r="AK348" s="30"/>
      <c r="AL348" s="30"/>
      <c r="AM348" s="30"/>
      <c r="AN348" s="30"/>
      <c r="AO348" s="30"/>
      <c r="AP348" s="30"/>
      <c r="AQ348" s="30"/>
      <c r="AR348" s="30"/>
      <c r="AS348" s="30"/>
      <c r="AT348" s="30"/>
      <c r="AU348" s="30"/>
      <c r="AV348" s="30"/>
      <c r="AW348" s="30"/>
    </row>
    <row r="349" spans="1:49" ht="110.25">
      <c r="A349" s="21" t="s">
        <v>1990</v>
      </c>
      <c r="B349" s="30"/>
      <c r="C349" s="30" t="s">
        <v>1991</v>
      </c>
      <c r="D349" s="30" t="s">
        <v>1992</v>
      </c>
      <c r="E349" s="30" t="s">
        <v>1993</v>
      </c>
      <c r="F349" s="34">
        <v>40348</v>
      </c>
      <c r="G349" s="35">
        <v>41060</v>
      </c>
      <c r="H349" s="36"/>
      <c r="I349" s="25"/>
      <c r="J349" s="25"/>
      <c r="K349" s="57"/>
      <c r="L349" s="57"/>
      <c r="M349" s="25"/>
      <c r="N349" s="38"/>
      <c r="O349" s="30" t="s">
        <v>58</v>
      </c>
      <c r="P349" s="30"/>
      <c r="Q349" s="30"/>
      <c r="R349" s="30"/>
      <c r="S349" s="30"/>
      <c r="T349" s="30"/>
      <c r="U349" s="75" t="s">
        <v>2796</v>
      </c>
      <c r="V349" s="63">
        <v>0</v>
      </c>
      <c r="W349" s="30"/>
      <c r="X349" s="30" t="s">
        <v>1994</v>
      </c>
      <c r="Y349" s="30" t="s">
        <v>3495</v>
      </c>
      <c r="Z349" s="30" t="s">
        <v>3496</v>
      </c>
      <c r="AA349" s="30"/>
      <c r="AB349" s="30"/>
      <c r="AC349" s="30"/>
      <c r="AD349" s="72" t="s">
        <v>2888</v>
      </c>
      <c r="AE349" s="30"/>
      <c r="AF349" s="30"/>
      <c r="AG349" s="1"/>
      <c r="AH349" s="2"/>
      <c r="AI349" s="3"/>
      <c r="AJ349" s="4">
        <f t="shared" si="5"/>
        <v>0</v>
      </c>
      <c r="AK349" s="30"/>
      <c r="AL349" s="30"/>
      <c r="AM349" s="30"/>
      <c r="AN349" s="30"/>
      <c r="AO349" s="30"/>
      <c r="AP349" s="30"/>
      <c r="AQ349" s="30"/>
      <c r="AR349" s="30"/>
      <c r="AS349" s="30"/>
      <c r="AT349" s="30"/>
      <c r="AU349" s="30"/>
      <c r="AV349" s="30"/>
      <c r="AW349" s="30"/>
    </row>
    <row r="350" spans="1:49" ht="141.75">
      <c r="A350" s="21" t="s">
        <v>1995</v>
      </c>
      <c r="B350" s="30"/>
      <c r="C350" s="30" t="s">
        <v>1996</v>
      </c>
      <c r="D350" s="30" t="s">
        <v>1997</v>
      </c>
      <c r="E350" s="30" t="s">
        <v>1998</v>
      </c>
      <c r="F350" s="34">
        <v>40312</v>
      </c>
      <c r="G350" s="35">
        <v>41060</v>
      </c>
      <c r="H350" s="36"/>
      <c r="I350" s="25"/>
      <c r="J350" s="25"/>
      <c r="K350" s="57"/>
      <c r="L350" s="57"/>
      <c r="M350" s="25"/>
      <c r="N350" s="38"/>
      <c r="O350" s="30" t="s">
        <v>58</v>
      </c>
      <c r="P350" s="30"/>
      <c r="Q350" s="30"/>
      <c r="R350" s="30"/>
      <c r="S350" s="30"/>
      <c r="T350" s="30"/>
      <c r="U350" s="75" t="s">
        <v>2796</v>
      </c>
      <c r="V350" s="63">
        <v>0</v>
      </c>
      <c r="W350" s="30"/>
      <c r="X350" s="30" t="s">
        <v>1999</v>
      </c>
      <c r="Y350" s="30" t="s">
        <v>3495</v>
      </c>
      <c r="Z350" s="30" t="s">
        <v>3496</v>
      </c>
      <c r="AA350" s="30"/>
      <c r="AB350" s="30"/>
      <c r="AC350" s="30"/>
      <c r="AD350" s="72" t="s">
        <v>2888</v>
      </c>
      <c r="AE350" s="30"/>
      <c r="AF350" s="30"/>
      <c r="AG350" s="1"/>
      <c r="AH350" s="2"/>
      <c r="AI350" s="3"/>
      <c r="AJ350" s="4">
        <f t="shared" si="5"/>
        <v>0</v>
      </c>
      <c r="AK350" s="30"/>
      <c r="AL350" s="30"/>
      <c r="AM350" s="30"/>
      <c r="AN350" s="30"/>
      <c r="AO350" s="30"/>
      <c r="AP350" s="30"/>
      <c r="AQ350" s="30"/>
      <c r="AR350" s="30"/>
      <c r="AS350" s="30"/>
      <c r="AT350" s="30"/>
      <c r="AU350" s="30"/>
      <c r="AV350" s="30"/>
      <c r="AW350" s="30"/>
    </row>
    <row r="351" spans="1:49" ht="141.75">
      <c r="A351" s="21" t="s">
        <v>975</v>
      </c>
      <c r="B351" s="30"/>
      <c r="C351" s="30" t="s">
        <v>976</v>
      </c>
      <c r="D351" s="30" t="s">
        <v>972</v>
      </c>
      <c r="E351" s="30" t="s">
        <v>973</v>
      </c>
      <c r="F351" s="34">
        <v>40344</v>
      </c>
      <c r="G351" s="35">
        <v>41074</v>
      </c>
      <c r="H351" s="36"/>
      <c r="I351" s="25"/>
      <c r="J351" s="25"/>
      <c r="K351" s="57"/>
      <c r="L351" s="57"/>
      <c r="M351" s="25"/>
      <c r="N351" s="38" t="s">
        <v>3161</v>
      </c>
      <c r="O351" s="30" t="s">
        <v>756</v>
      </c>
      <c r="P351" s="30"/>
      <c r="Q351" s="30"/>
      <c r="R351" s="30"/>
      <c r="S351" s="30"/>
      <c r="T351" s="30"/>
      <c r="U351" s="75" t="s">
        <v>2754</v>
      </c>
      <c r="V351" s="63">
        <v>0</v>
      </c>
      <c r="W351" s="30"/>
      <c r="X351" s="30" t="s">
        <v>974</v>
      </c>
      <c r="Y351" s="30" t="s">
        <v>3465</v>
      </c>
      <c r="Z351" s="30" t="s">
        <v>3466</v>
      </c>
      <c r="AA351" s="30"/>
      <c r="AB351" s="30"/>
      <c r="AC351" s="30"/>
      <c r="AD351" s="72" t="s">
        <v>2888</v>
      </c>
      <c r="AE351" s="30"/>
      <c r="AF351" s="30"/>
      <c r="AG351" s="1"/>
      <c r="AH351" s="2"/>
      <c r="AI351" s="3"/>
      <c r="AJ351" s="4">
        <f t="shared" si="5"/>
        <v>0</v>
      </c>
      <c r="AK351" s="30"/>
      <c r="AL351" s="30"/>
      <c r="AM351" s="30"/>
      <c r="AN351" s="30"/>
      <c r="AO351" s="30"/>
      <c r="AP351" s="30"/>
      <c r="AQ351" s="30"/>
      <c r="AR351" s="30"/>
      <c r="AS351" s="30"/>
      <c r="AT351" s="30"/>
      <c r="AU351" s="30"/>
      <c r="AV351" s="30"/>
      <c r="AW351" s="30"/>
    </row>
    <row r="352" spans="1:49" ht="126">
      <c r="A352" s="21" t="s">
        <v>2092</v>
      </c>
      <c r="B352" s="30"/>
      <c r="C352" s="30" t="s">
        <v>2093</v>
      </c>
      <c r="D352" s="30" t="s">
        <v>2094</v>
      </c>
      <c r="E352" s="30" t="s">
        <v>2095</v>
      </c>
      <c r="F352" s="34">
        <v>40710</v>
      </c>
      <c r="G352" s="35">
        <v>41075</v>
      </c>
      <c r="H352" s="36"/>
      <c r="I352" s="25"/>
      <c r="J352" s="25"/>
      <c r="K352" s="57"/>
      <c r="L352" s="57"/>
      <c r="M352" s="25"/>
      <c r="N352" s="42"/>
      <c r="O352" s="30" t="s">
        <v>207</v>
      </c>
      <c r="P352" s="30"/>
      <c r="Q352" s="30"/>
      <c r="R352" s="30"/>
      <c r="S352" s="30"/>
      <c r="T352" s="30"/>
      <c r="U352" s="75" t="s">
        <v>3009</v>
      </c>
      <c r="V352" s="63">
        <v>2277499.2000000002</v>
      </c>
      <c r="W352" s="30"/>
      <c r="X352" s="30" t="s">
        <v>2096</v>
      </c>
      <c r="Y352" s="30" t="s">
        <v>3469</v>
      </c>
      <c r="Z352" s="30" t="s">
        <v>3482</v>
      </c>
      <c r="AA352" s="30" t="s">
        <v>2969</v>
      </c>
      <c r="AB352" s="30" t="s">
        <v>2955</v>
      </c>
      <c r="AC352" s="30"/>
      <c r="AD352" s="72" t="s">
        <v>2888</v>
      </c>
      <c r="AE352" s="30"/>
      <c r="AF352" s="30"/>
      <c r="AG352" s="1" t="e">
        <f>#REF!+#REF!</f>
        <v>#REF!</v>
      </c>
      <c r="AH352" s="2" t="e">
        <f>#REF!+#REF!</f>
        <v>#REF!</v>
      </c>
      <c r="AI352" s="3" t="e">
        <f>#REF!+#REF!</f>
        <v>#REF!</v>
      </c>
      <c r="AJ352" s="4" t="e">
        <f t="shared" si="5"/>
        <v>#REF!</v>
      </c>
      <c r="AK352" s="30"/>
      <c r="AL352" s="30"/>
      <c r="AM352" s="30"/>
      <c r="AN352" s="30"/>
      <c r="AO352" s="30"/>
      <c r="AP352" s="30"/>
      <c r="AQ352" s="30"/>
      <c r="AR352" s="30"/>
      <c r="AS352" s="30"/>
      <c r="AT352" s="30"/>
      <c r="AU352" s="30"/>
      <c r="AV352" s="30"/>
      <c r="AW352" s="30"/>
    </row>
    <row r="353" spans="1:49" ht="94.5">
      <c r="A353" s="21" t="s">
        <v>2113</v>
      </c>
      <c r="B353" s="48" t="s">
        <v>2114</v>
      </c>
      <c r="C353" s="30" t="s">
        <v>2115</v>
      </c>
      <c r="D353" s="30" t="s">
        <v>2116</v>
      </c>
      <c r="E353" s="30" t="s">
        <v>2117</v>
      </c>
      <c r="F353" s="34">
        <v>40261</v>
      </c>
      <c r="G353" s="35">
        <v>41080</v>
      </c>
      <c r="H353" s="36"/>
      <c r="I353" s="25"/>
      <c r="J353" s="25"/>
      <c r="K353" s="57"/>
      <c r="L353" s="57"/>
      <c r="M353" s="25"/>
      <c r="N353" s="38"/>
      <c r="O353" s="30" t="s">
        <v>58</v>
      </c>
      <c r="P353" s="30"/>
      <c r="Q353" s="30"/>
      <c r="R353" s="30"/>
      <c r="S353" s="30"/>
      <c r="T353" s="30"/>
      <c r="U353" s="75" t="s">
        <v>2814</v>
      </c>
      <c r="V353" s="63">
        <v>0</v>
      </c>
      <c r="W353" s="30"/>
      <c r="X353" s="30" t="s">
        <v>2118</v>
      </c>
      <c r="Y353" s="30" t="s">
        <v>3493</v>
      </c>
      <c r="Z353" s="30" t="s">
        <v>3494</v>
      </c>
      <c r="AA353" s="30"/>
      <c r="AB353" s="30"/>
      <c r="AC353" s="30"/>
      <c r="AD353" s="72" t="s">
        <v>2888</v>
      </c>
      <c r="AE353" s="30"/>
      <c r="AF353" s="30"/>
      <c r="AG353" s="1"/>
      <c r="AH353" s="2"/>
      <c r="AI353" s="3"/>
      <c r="AJ353" s="4">
        <f t="shared" si="5"/>
        <v>0</v>
      </c>
      <c r="AK353" s="30"/>
      <c r="AL353" s="30"/>
      <c r="AM353" s="30"/>
      <c r="AN353" s="30"/>
      <c r="AO353" s="30"/>
      <c r="AP353" s="30"/>
      <c r="AQ353" s="30"/>
      <c r="AR353" s="30"/>
      <c r="AS353" s="30"/>
      <c r="AT353" s="30"/>
      <c r="AU353" s="30"/>
      <c r="AV353" s="30"/>
      <c r="AW353" s="30"/>
    </row>
    <row r="354" spans="1:49" ht="110.25">
      <c r="A354" s="21" t="s">
        <v>2119</v>
      </c>
      <c r="B354" s="48" t="s">
        <v>2120</v>
      </c>
      <c r="C354" s="30" t="s">
        <v>2121</v>
      </c>
      <c r="D354" s="30" t="s">
        <v>2122</v>
      </c>
      <c r="E354" s="30" t="s">
        <v>2123</v>
      </c>
      <c r="F354" s="34">
        <v>40261</v>
      </c>
      <c r="G354" s="35">
        <v>41080</v>
      </c>
      <c r="H354" s="36"/>
      <c r="I354" s="25"/>
      <c r="J354" s="25"/>
      <c r="K354" s="57"/>
      <c r="L354" s="57"/>
      <c r="M354" s="25"/>
      <c r="N354" s="38"/>
      <c r="O354" s="30" t="s">
        <v>58</v>
      </c>
      <c r="P354" s="30"/>
      <c r="Q354" s="30"/>
      <c r="R354" s="30"/>
      <c r="S354" s="30"/>
      <c r="T354" s="30"/>
      <c r="U354" s="75" t="s">
        <v>2814</v>
      </c>
      <c r="V354" s="63">
        <v>0</v>
      </c>
      <c r="W354" s="30"/>
      <c r="X354" s="30" t="s">
        <v>2124</v>
      </c>
      <c r="Y354" s="30" t="s">
        <v>3493</v>
      </c>
      <c r="Z354" s="30" t="s">
        <v>3494</v>
      </c>
      <c r="AA354" s="30"/>
      <c r="AB354" s="30"/>
      <c r="AC354" s="30"/>
      <c r="AD354" s="72" t="s">
        <v>2888</v>
      </c>
      <c r="AE354" s="30"/>
      <c r="AF354" s="30"/>
      <c r="AG354" s="1"/>
      <c r="AH354" s="2"/>
      <c r="AI354" s="3"/>
      <c r="AJ354" s="4">
        <f t="shared" si="5"/>
        <v>0</v>
      </c>
      <c r="AK354" s="30"/>
      <c r="AL354" s="30"/>
      <c r="AM354" s="30"/>
      <c r="AN354" s="30"/>
      <c r="AO354" s="30"/>
      <c r="AP354" s="30"/>
      <c r="AQ354" s="30"/>
      <c r="AR354" s="30"/>
      <c r="AS354" s="30"/>
      <c r="AT354" s="30"/>
      <c r="AU354" s="30"/>
      <c r="AV354" s="30"/>
      <c r="AW354" s="30"/>
    </row>
    <row r="355" spans="1:49" ht="110.25">
      <c r="A355" s="21" t="s">
        <v>2131</v>
      </c>
      <c r="B355" s="30" t="s">
        <v>2114</v>
      </c>
      <c r="C355" s="30" t="s">
        <v>2132</v>
      </c>
      <c r="D355" s="30" t="s">
        <v>2133</v>
      </c>
      <c r="E355" s="30" t="s">
        <v>2134</v>
      </c>
      <c r="F355" s="34">
        <v>40261</v>
      </c>
      <c r="G355" s="35">
        <v>41080</v>
      </c>
      <c r="H355" s="36"/>
      <c r="I355" s="25"/>
      <c r="J355" s="25"/>
      <c r="K355" s="57"/>
      <c r="L355" s="57"/>
      <c r="M355" s="25"/>
      <c r="N355" s="38"/>
      <c r="O355" s="30" t="s">
        <v>58</v>
      </c>
      <c r="P355" s="30"/>
      <c r="Q355" s="30"/>
      <c r="R355" s="30"/>
      <c r="S355" s="30"/>
      <c r="T355" s="30"/>
      <c r="U355" s="75" t="s">
        <v>2814</v>
      </c>
      <c r="V355" s="63">
        <v>0</v>
      </c>
      <c r="W355" s="30"/>
      <c r="X355" s="30" t="s">
        <v>2135</v>
      </c>
      <c r="Y355" s="30" t="s">
        <v>3493</v>
      </c>
      <c r="Z355" s="30" t="s">
        <v>3494</v>
      </c>
      <c r="AA355" s="30"/>
      <c r="AB355" s="30"/>
      <c r="AC355" s="30"/>
      <c r="AD355" s="72" t="s">
        <v>2888</v>
      </c>
      <c r="AE355" s="30"/>
      <c r="AF355" s="30"/>
      <c r="AG355" s="1"/>
      <c r="AH355" s="2"/>
      <c r="AI355" s="3"/>
      <c r="AJ355" s="4">
        <f t="shared" si="5"/>
        <v>0</v>
      </c>
      <c r="AK355" s="30"/>
      <c r="AL355" s="30"/>
      <c r="AM355" s="30"/>
      <c r="AN355" s="30"/>
      <c r="AO355" s="30"/>
      <c r="AP355" s="30"/>
      <c r="AQ355" s="30"/>
      <c r="AR355" s="30"/>
      <c r="AS355" s="30"/>
      <c r="AT355" s="30"/>
      <c r="AU355" s="30"/>
      <c r="AV355" s="30"/>
      <c r="AW355" s="30"/>
    </row>
    <row r="356" spans="1:49" ht="110.25">
      <c r="A356" s="21" t="s">
        <v>2142</v>
      </c>
      <c r="B356" s="30" t="s">
        <v>2143</v>
      </c>
      <c r="C356" s="30" t="s">
        <v>2144</v>
      </c>
      <c r="D356" s="30" t="s">
        <v>2145</v>
      </c>
      <c r="E356" s="30" t="s">
        <v>2146</v>
      </c>
      <c r="F356" s="34">
        <v>40261</v>
      </c>
      <c r="G356" s="35">
        <v>41080</v>
      </c>
      <c r="H356" s="36"/>
      <c r="I356" s="25"/>
      <c r="J356" s="25"/>
      <c r="K356" s="57"/>
      <c r="L356" s="57"/>
      <c r="M356" s="25"/>
      <c r="N356" s="38"/>
      <c r="O356" s="30" t="s">
        <v>58</v>
      </c>
      <c r="P356" s="30"/>
      <c r="Q356" s="30"/>
      <c r="R356" s="30"/>
      <c r="S356" s="30"/>
      <c r="T356" s="30"/>
      <c r="U356" s="75" t="s">
        <v>2814</v>
      </c>
      <c r="V356" s="63">
        <v>0</v>
      </c>
      <c r="W356" s="30"/>
      <c r="X356" s="30" t="s">
        <v>2147</v>
      </c>
      <c r="Y356" s="30" t="s">
        <v>3493</v>
      </c>
      <c r="Z356" s="30" t="s">
        <v>3494</v>
      </c>
      <c r="AA356" s="30"/>
      <c r="AB356" s="30"/>
      <c r="AC356" s="30"/>
      <c r="AD356" s="72" t="s">
        <v>2888</v>
      </c>
      <c r="AE356" s="30"/>
      <c r="AF356" s="30"/>
      <c r="AG356" s="1"/>
      <c r="AH356" s="2"/>
      <c r="AI356" s="3"/>
      <c r="AJ356" s="4">
        <f t="shared" si="5"/>
        <v>0</v>
      </c>
      <c r="AK356" s="30"/>
      <c r="AL356" s="30"/>
      <c r="AM356" s="30"/>
      <c r="AN356" s="30"/>
      <c r="AO356" s="30"/>
      <c r="AP356" s="30"/>
      <c r="AQ356" s="30"/>
      <c r="AR356" s="30"/>
      <c r="AS356" s="30"/>
      <c r="AT356" s="30"/>
      <c r="AU356" s="30"/>
      <c r="AV356" s="30"/>
      <c r="AW356" s="30"/>
    </row>
    <row r="357" spans="1:49" ht="330.75">
      <c r="A357" s="21" t="s">
        <v>1294</v>
      </c>
      <c r="B357" s="30"/>
      <c r="C357" s="30" t="s">
        <v>1295</v>
      </c>
      <c r="D357" s="30" t="s">
        <v>1296</v>
      </c>
      <c r="E357" s="30" t="s">
        <v>1297</v>
      </c>
      <c r="F357" s="34">
        <v>40360</v>
      </c>
      <c r="G357" s="35">
        <v>41090</v>
      </c>
      <c r="H357" s="36"/>
      <c r="I357" s="25" t="s">
        <v>3334</v>
      </c>
      <c r="J357" s="25" t="s">
        <v>3334</v>
      </c>
      <c r="K357" s="57" t="s">
        <v>3348</v>
      </c>
      <c r="L357" s="57" t="s">
        <v>3331</v>
      </c>
      <c r="M357" s="25" t="s">
        <v>3331</v>
      </c>
      <c r="N357" s="43" t="s">
        <v>3202</v>
      </c>
      <c r="O357" s="30" t="s">
        <v>51</v>
      </c>
      <c r="P357" s="30"/>
      <c r="Q357" s="30"/>
      <c r="R357" s="30"/>
      <c r="S357" s="30"/>
      <c r="T357" s="30"/>
      <c r="U357" s="75" t="s">
        <v>2755</v>
      </c>
      <c r="V357" s="63">
        <v>1725042</v>
      </c>
      <c r="W357" s="30"/>
      <c r="X357" s="30" t="s">
        <v>1298</v>
      </c>
      <c r="Y357" s="30" t="s">
        <v>3489</v>
      </c>
      <c r="Z357" s="30" t="s">
        <v>3490</v>
      </c>
      <c r="AA357" s="30" t="s">
        <v>2911</v>
      </c>
      <c r="AB357" s="30" t="s">
        <v>2914</v>
      </c>
      <c r="AC357" s="30"/>
      <c r="AD357" s="72" t="s">
        <v>2888</v>
      </c>
      <c r="AE357" s="30"/>
      <c r="AF357" s="30"/>
      <c r="AG357" s="1" t="e">
        <f>#REF!+#REF!+#REF!</f>
        <v>#REF!</v>
      </c>
      <c r="AH357" s="2" t="e">
        <f>#REF!+#REF!+#REF!</f>
        <v>#REF!</v>
      </c>
      <c r="AI357" s="3" t="e">
        <f>#REF!+#REF!+#REF!</f>
        <v>#REF!</v>
      </c>
      <c r="AJ357" s="4" t="e">
        <f t="shared" si="5"/>
        <v>#REF!</v>
      </c>
      <c r="AK357" s="30"/>
      <c r="AL357" s="30"/>
      <c r="AM357" s="30"/>
      <c r="AN357" s="30"/>
      <c r="AO357" s="30"/>
      <c r="AP357" s="30"/>
      <c r="AQ357" s="30"/>
      <c r="AR357" s="30"/>
      <c r="AS357" s="30"/>
      <c r="AT357" s="30"/>
      <c r="AU357" s="30"/>
      <c r="AV357" s="30"/>
      <c r="AW357" s="30"/>
    </row>
    <row r="358" spans="1:49" ht="126">
      <c r="A358" s="21" t="s">
        <v>1815</v>
      </c>
      <c r="B358" s="30"/>
      <c r="C358" s="30" t="s">
        <v>1816</v>
      </c>
      <c r="D358" s="30" t="s">
        <v>1817</v>
      </c>
      <c r="E358" s="30" t="s">
        <v>1818</v>
      </c>
      <c r="F358" s="34">
        <v>40162</v>
      </c>
      <c r="G358" s="35">
        <v>41090</v>
      </c>
      <c r="H358" s="47" t="s">
        <v>2867</v>
      </c>
      <c r="I358" s="26">
        <v>0</v>
      </c>
      <c r="J358" s="26">
        <v>0</v>
      </c>
      <c r="K358" s="58" t="s">
        <v>3348</v>
      </c>
      <c r="L358" s="58" t="s">
        <v>3353</v>
      </c>
      <c r="M358" s="26">
        <v>0</v>
      </c>
      <c r="N358" s="38"/>
      <c r="O358" s="30" t="s">
        <v>58</v>
      </c>
      <c r="P358" s="30"/>
      <c r="Q358" s="30"/>
      <c r="R358" s="30"/>
      <c r="S358" s="30"/>
      <c r="T358" s="30"/>
      <c r="U358" s="75" t="s">
        <v>2755</v>
      </c>
      <c r="V358" s="63">
        <v>9939351.8000000007</v>
      </c>
      <c r="W358" s="30"/>
      <c r="X358" s="30" t="s">
        <v>1819</v>
      </c>
      <c r="Y358" s="30" t="s">
        <v>3497</v>
      </c>
      <c r="Z358" s="30" t="s">
        <v>3498</v>
      </c>
      <c r="AA358" s="69" t="s">
        <v>3572</v>
      </c>
      <c r="AB358" s="30" t="s">
        <v>3008</v>
      </c>
      <c r="AC358" s="30"/>
      <c r="AD358" s="72" t="s">
        <v>2888</v>
      </c>
      <c r="AE358" s="30"/>
      <c r="AF358" s="30"/>
      <c r="AG358" s="1" t="e">
        <f>#REF!+#REF!+#REF!+#REF!+#REF!</f>
        <v>#REF!</v>
      </c>
      <c r="AH358" s="2" t="e">
        <f>#REF!+#REF!+#REF!+#REF!+#REF!</f>
        <v>#REF!</v>
      </c>
      <c r="AI358" s="3" t="e">
        <f>#REF!+#REF!+#REF!+#REF!+#REF!</f>
        <v>#REF!</v>
      </c>
      <c r="AJ358" s="4" t="e">
        <f t="shared" si="5"/>
        <v>#REF!</v>
      </c>
      <c r="AK358" s="30"/>
      <c r="AL358" s="30"/>
      <c r="AM358" s="30"/>
      <c r="AN358" s="30"/>
      <c r="AO358" s="30"/>
      <c r="AP358" s="30"/>
      <c r="AQ358" s="30"/>
      <c r="AR358" s="30"/>
      <c r="AS358" s="30"/>
      <c r="AT358" s="30"/>
      <c r="AU358" s="30"/>
      <c r="AV358" s="30"/>
      <c r="AW358" s="30"/>
    </row>
    <row r="359" spans="1:49" ht="126">
      <c r="A359" s="21" t="s">
        <v>1961</v>
      </c>
      <c r="B359" s="30"/>
      <c r="C359" s="30" t="s">
        <v>1962</v>
      </c>
      <c r="D359" s="30" t="s">
        <v>1963</v>
      </c>
      <c r="E359" s="30" t="s">
        <v>1964</v>
      </c>
      <c r="F359" s="34">
        <v>40725</v>
      </c>
      <c r="G359" s="35">
        <v>41090</v>
      </c>
      <c r="H359" s="47" t="s">
        <v>2869</v>
      </c>
      <c r="I359" s="26" t="s">
        <v>3337</v>
      </c>
      <c r="J359" s="26" t="s">
        <v>3337</v>
      </c>
      <c r="K359" s="58" t="s">
        <v>3338</v>
      </c>
      <c r="L359" s="58" t="s">
        <v>3331</v>
      </c>
      <c r="M359" s="26">
        <v>0</v>
      </c>
      <c r="N359" s="42"/>
      <c r="O359" s="30" t="s">
        <v>207</v>
      </c>
      <c r="P359" s="30"/>
      <c r="Q359" s="30"/>
      <c r="R359" s="30"/>
      <c r="S359" s="30"/>
      <c r="T359" s="30"/>
      <c r="U359" s="75" t="s">
        <v>2796</v>
      </c>
      <c r="V359" s="63">
        <v>23408222.800000001</v>
      </c>
      <c r="W359" s="30"/>
      <c r="X359" s="30" t="s">
        <v>1788</v>
      </c>
      <c r="Y359" s="30" t="s">
        <v>3493</v>
      </c>
      <c r="Z359" s="30" t="s">
        <v>3494</v>
      </c>
      <c r="AA359" s="30" t="s">
        <v>2886</v>
      </c>
      <c r="AB359" s="30" t="s">
        <v>3014</v>
      </c>
      <c r="AC359" s="30"/>
      <c r="AD359" s="72" t="s">
        <v>2888</v>
      </c>
      <c r="AE359" s="30"/>
      <c r="AF359" s="30"/>
      <c r="AG359" s="1" t="e">
        <f>#REF!+#REF!</f>
        <v>#REF!</v>
      </c>
      <c r="AH359" s="2" t="e">
        <f>#REF!+#REF!</f>
        <v>#REF!</v>
      </c>
      <c r="AI359" s="3" t="e">
        <f>#REF!+#REF!</f>
        <v>#REF!</v>
      </c>
      <c r="AJ359" s="4" t="e">
        <f t="shared" si="5"/>
        <v>#REF!</v>
      </c>
      <c r="AK359" s="30"/>
      <c r="AL359" s="30"/>
      <c r="AM359" s="30"/>
      <c r="AN359" s="30"/>
      <c r="AO359" s="30"/>
      <c r="AP359" s="30"/>
      <c r="AQ359" s="30"/>
      <c r="AR359" s="30"/>
      <c r="AS359" s="30"/>
      <c r="AT359" s="30"/>
      <c r="AU359" s="30"/>
      <c r="AV359" s="30"/>
      <c r="AW359" s="30"/>
    </row>
    <row r="360" spans="1:49" ht="362.25">
      <c r="A360" s="21" t="s">
        <v>2238</v>
      </c>
      <c r="B360" s="30"/>
      <c r="C360" s="30" t="s">
        <v>2239</v>
      </c>
      <c r="D360" s="30" t="s">
        <v>2240</v>
      </c>
      <c r="E360" s="30" t="s">
        <v>2241</v>
      </c>
      <c r="F360" s="34">
        <v>41091</v>
      </c>
      <c r="G360" s="35">
        <v>41090</v>
      </c>
      <c r="H360" s="36"/>
      <c r="I360" s="25">
        <v>0</v>
      </c>
      <c r="J360" s="25">
        <v>0</v>
      </c>
      <c r="K360" s="57" t="s">
        <v>3348</v>
      </c>
      <c r="L360" s="57" t="s">
        <v>3332</v>
      </c>
      <c r="M360" s="25">
        <v>0</v>
      </c>
      <c r="N360" s="43" t="s">
        <v>3278</v>
      </c>
      <c r="O360" s="30" t="s">
        <v>207</v>
      </c>
      <c r="P360" s="30"/>
      <c r="Q360" s="30"/>
      <c r="R360" s="30"/>
      <c r="S360" s="30"/>
      <c r="T360" s="30"/>
      <c r="U360" s="75" t="s">
        <v>2745</v>
      </c>
      <c r="V360" s="63">
        <v>3713699</v>
      </c>
      <c r="W360" s="30"/>
      <c r="X360" s="30" t="s">
        <v>2242</v>
      </c>
      <c r="Y360" s="30" t="s">
        <v>3491</v>
      </c>
      <c r="Z360" s="30" t="s">
        <v>3492</v>
      </c>
      <c r="AA360" s="30" t="s">
        <v>2886</v>
      </c>
      <c r="AB360" s="30" t="s">
        <v>2982</v>
      </c>
      <c r="AC360" s="30"/>
      <c r="AD360" s="72" t="s">
        <v>2888</v>
      </c>
      <c r="AE360" s="30"/>
      <c r="AF360" s="30"/>
      <c r="AG360" s="1" t="e">
        <f>#REF!+#REF!</f>
        <v>#REF!</v>
      </c>
      <c r="AH360" s="2" t="e">
        <f>#REF!+#REF!</f>
        <v>#REF!</v>
      </c>
      <c r="AI360" s="3" t="e">
        <f>#REF!+#REF!</f>
        <v>#REF!</v>
      </c>
      <c r="AJ360" s="4" t="e">
        <f t="shared" si="5"/>
        <v>#REF!</v>
      </c>
      <c r="AK360" s="30"/>
      <c r="AL360" s="30"/>
      <c r="AM360" s="30"/>
      <c r="AN360" s="30"/>
      <c r="AO360" s="30"/>
      <c r="AP360" s="30"/>
      <c r="AQ360" s="30"/>
      <c r="AR360" s="30"/>
      <c r="AS360" s="30"/>
      <c r="AT360" s="30"/>
      <c r="AU360" s="30"/>
      <c r="AV360" s="30"/>
      <c r="AW360" s="30"/>
    </row>
    <row r="361" spans="1:49" ht="141.75">
      <c r="A361" s="21" t="s">
        <v>1443</v>
      </c>
      <c r="B361" s="30"/>
      <c r="C361" s="30" t="s">
        <v>1444</v>
      </c>
      <c r="D361" s="30" t="s">
        <v>1445</v>
      </c>
      <c r="E361" s="30" t="s">
        <v>1446</v>
      </c>
      <c r="F361" s="34">
        <v>40739</v>
      </c>
      <c r="G361" s="35">
        <v>41104</v>
      </c>
      <c r="H361" s="36"/>
      <c r="I361" s="25"/>
      <c r="J361" s="25"/>
      <c r="K361" s="57"/>
      <c r="L361" s="57"/>
      <c r="M361" s="25"/>
      <c r="N361" s="38"/>
      <c r="O361" s="30" t="s">
        <v>207</v>
      </c>
      <c r="P361" s="30"/>
      <c r="Q361" s="30"/>
      <c r="R361" s="30"/>
      <c r="S361" s="30"/>
      <c r="T361" s="30"/>
      <c r="U361" s="75" t="s">
        <v>2754</v>
      </c>
      <c r="V361" s="63">
        <v>15000000</v>
      </c>
      <c r="W361" s="30"/>
      <c r="X361" s="30" t="s">
        <v>1447</v>
      </c>
      <c r="Y361" s="30" t="s">
        <v>3479</v>
      </c>
      <c r="Z361" s="30" t="s">
        <v>3480</v>
      </c>
      <c r="AA361" s="30" t="s">
        <v>2886</v>
      </c>
      <c r="AB361" s="30" t="s">
        <v>2998</v>
      </c>
      <c r="AC361" s="30" t="s">
        <v>2923</v>
      </c>
      <c r="AD361" s="72" t="s">
        <v>2888</v>
      </c>
      <c r="AE361" s="30"/>
      <c r="AF361" s="30"/>
      <c r="AG361" s="1" t="e">
        <f>#REF!+#REF!+#REF!</f>
        <v>#REF!</v>
      </c>
      <c r="AH361" s="2" t="e">
        <f>#REF!+#REF!+#REF!</f>
        <v>#REF!</v>
      </c>
      <c r="AI361" s="3" t="e">
        <f>#REF!+#REF!+#REF!</f>
        <v>#REF!</v>
      </c>
      <c r="AJ361" s="4" t="e">
        <f t="shared" si="5"/>
        <v>#REF!</v>
      </c>
      <c r="AK361" s="30"/>
      <c r="AL361" s="30"/>
      <c r="AM361" s="30"/>
      <c r="AN361" s="30"/>
      <c r="AO361" s="30"/>
      <c r="AP361" s="30"/>
      <c r="AQ361" s="30"/>
      <c r="AR361" s="30"/>
      <c r="AS361" s="30"/>
      <c r="AT361" s="30"/>
      <c r="AU361" s="30"/>
      <c r="AV361" s="30"/>
      <c r="AW361" s="30"/>
    </row>
    <row r="362" spans="1:49" ht="94.5">
      <c r="A362" s="21" t="s">
        <v>1855</v>
      </c>
      <c r="B362" s="48" t="s">
        <v>1653</v>
      </c>
      <c r="C362" s="30" t="s">
        <v>1856</v>
      </c>
      <c r="D362" s="30" t="s">
        <v>1857</v>
      </c>
      <c r="E362" s="30" t="s">
        <v>1858</v>
      </c>
      <c r="F362" s="34">
        <v>40669</v>
      </c>
      <c r="G362" s="35">
        <v>41104</v>
      </c>
      <c r="H362" s="47" t="s">
        <v>2810</v>
      </c>
      <c r="I362" s="26" t="s">
        <v>3355</v>
      </c>
      <c r="J362" s="26" t="s">
        <v>3337</v>
      </c>
      <c r="K362" s="58" t="s">
        <v>3338</v>
      </c>
      <c r="L362" s="58" t="s">
        <v>3331</v>
      </c>
      <c r="M362" s="26">
        <v>0</v>
      </c>
      <c r="N362" s="38"/>
      <c r="O362" s="30" t="s">
        <v>51</v>
      </c>
      <c r="P362" s="30"/>
      <c r="Q362" s="30"/>
      <c r="R362" s="30"/>
      <c r="S362" s="30"/>
      <c r="T362" s="30"/>
      <c r="U362" s="75" t="s">
        <v>2796</v>
      </c>
      <c r="V362" s="63">
        <v>456800</v>
      </c>
      <c r="W362" s="30"/>
      <c r="X362" s="30"/>
      <c r="Y362" s="30" t="s">
        <v>3495</v>
      </c>
      <c r="Z362" s="30" t="s">
        <v>3496</v>
      </c>
      <c r="AA362" s="30" t="s">
        <v>2886</v>
      </c>
      <c r="AB362" s="30"/>
      <c r="AC362" s="30"/>
      <c r="AD362" s="72" t="s">
        <v>2888</v>
      </c>
      <c r="AE362" s="30"/>
      <c r="AF362" s="30"/>
      <c r="AG362" s="1" t="e">
        <f>#REF!</f>
        <v>#REF!</v>
      </c>
      <c r="AH362" s="2" t="e">
        <f>#REF!</f>
        <v>#REF!</v>
      </c>
      <c r="AI362" s="3" t="e">
        <f>#REF!</f>
        <v>#REF!</v>
      </c>
      <c r="AJ362" s="4" t="e">
        <f t="shared" si="5"/>
        <v>#REF!</v>
      </c>
      <c r="AK362" s="30"/>
      <c r="AL362" s="30"/>
      <c r="AM362" s="30"/>
      <c r="AN362" s="30"/>
      <c r="AO362" s="30"/>
      <c r="AP362" s="30"/>
      <c r="AQ362" s="30"/>
      <c r="AR362" s="30"/>
      <c r="AS362" s="30"/>
      <c r="AT362" s="30"/>
      <c r="AU362" s="30"/>
      <c r="AV362" s="30"/>
      <c r="AW362" s="30"/>
    </row>
    <row r="363" spans="1:49" ht="126">
      <c r="A363" s="21" t="s">
        <v>1864</v>
      </c>
      <c r="B363" s="48" t="s">
        <v>1653</v>
      </c>
      <c r="C363" s="30" t="s">
        <v>1865</v>
      </c>
      <c r="D363" s="30" t="s">
        <v>1866</v>
      </c>
      <c r="E363" s="30" t="s">
        <v>1867</v>
      </c>
      <c r="F363" s="34">
        <v>40669</v>
      </c>
      <c r="G363" s="35">
        <v>41104</v>
      </c>
      <c r="H363" s="36"/>
      <c r="I363" s="25">
        <v>0</v>
      </c>
      <c r="J363" s="25" t="s">
        <v>3337</v>
      </c>
      <c r="K363" s="57" t="s">
        <v>3338</v>
      </c>
      <c r="L363" s="57" t="s">
        <v>3331</v>
      </c>
      <c r="M363" s="25">
        <v>0</v>
      </c>
      <c r="N363" s="42"/>
      <c r="O363" s="30" t="s">
        <v>51</v>
      </c>
      <c r="P363" s="30"/>
      <c r="Q363" s="30"/>
      <c r="R363" s="30"/>
      <c r="S363" s="30"/>
      <c r="T363" s="30"/>
      <c r="U363" s="75" t="s">
        <v>2796</v>
      </c>
      <c r="V363" s="63">
        <v>443140</v>
      </c>
      <c r="W363" s="30"/>
      <c r="X363" s="30" t="s">
        <v>1868</v>
      </c>
      <c r="Y363" s="30" t="s">
        <v>3495</v>
      </c>
      <c r="Z363" s="30" t="s">
        <v>3496</v>
      </c>
      <c r="AA363" s="30" t="s">
        <v>2886</v>
      </c>
      <c r="AB363" s="30"/>
      <c r="AC363" s="30"/>
      <c r="AD363" s="72" t="s">
        <v>2888</v>
      </c>
      <c r="AE363" s="30"/>
      <c r="AF363" s="30"/>
      <c r="AG363" s="1" t="e">
        <f>#REF!</f>
        <v>#REF!</v>
      </c>
      <c r="AH363" s="2" t="e">
        <f>#REF!</f>
        <v>#REF!</v>
      </c>
      <c r="AI363" s="3" t="e">
        <f>#REF!</f>
        <v>#REF!</v>
      </c>
      <c r="AJ363" s="4" t="e">
        <f t="shared" si="5"/>
        <v>#REF!</v>
      </c>
      <c r="AK363" s="30"/>
      <c r="AL363" s="30"/>
      <c r="AM363" s="30"/>
      <c r="AN363" s="30"/>
      <c r="AO363" s="30"/>
      <c r="AP363" s="30"/>
      <c r="AQ363" s="30"/>
      <c r="AR363" s="30"/>
      <c r="AS363" s="30"/>
      <c r="AT363" s="30"/>
      <c r="AU363" s="30"/>
      <c r="AV363" s="30"/>
      <c r="AW363" s="30"/>
    </row>
    <row r="364" spans="1:49" ht="94.5">
      <c r="A364" s="21" t="s">
        <v>1869</v>
      </c>
      <c r="B364" s="48" t="s">
        <v>1653</v>
      </c>
      <c r="C364" s="30" t="s">
        <v>1870</v>
      </c>
      <c r="D364" s="30" t="s">
        <v>1871</v>
      </c>
      <c r="E364" s="30" t="s">
        <v>1872</v>
      </c>
      <c r="F364" s="34">
        <v>40739</v>
      </c>
      <c r="G364" s="35">
        <v>41104</v>
      </c>
      <c r="H364" s="47" t="s">
        <v>2811</v>
      </c>
      <c r="I364" s="26" t="s">
        <v>3330</v>
      </c>
      <c r="J364" s="26" t="s">
        <v>3330</v>
      </c>
      <c r="K364" s="58" t="s">
        <v>3348</v>
      </c>
      <c r="L364" s="58" t="s">
        <v>3331</v>
      </c>
      <c r="M364" s="26">
        <v>0</v>
      </c>
      <c r="N364" s="42"/>
      <c r="O364" s="30" t="s">
        <v>51</v>
      </c>
      <c r="P364" s="30"/>
      <c r="Q364" s="30"/>
      <c r="R364" s="30"/>
      <c r="S364" s="30"/>
      <c r="T364" s="30"/>
      <c r="U364" s="75" t="s">
        <v>2796</v>
      </c>
      <c r="V364" s="63">
        <v>468822</v>
      </c>
      <c r="W364" s="30"/>
      <c r="X364" s="30" t="s">
        <v>1873</v>
      </c>
      <c r="Y364" s="30" t="s">
        <v>3495</v>
      </c>
      <c r="Z364" s="30" t="s">
        <v>3496</v>
      </c>
      <c r="AA364" s="30" t="s">
        <v>2886</v>
      </c>
      <c r="AB364" s="30"/>
      <c r="AC364" s="30"/>
      <c r="AD364" s="72" t="s">
        <v>2888</v>
      </c>
      <c r="AE364" s="30"/>
      <c r="AF364" s="30"/>
      <c r="AG364" s="1" t="e">
        <f>#REF!</f>
        <v>#REF!</v>
      </c>
      <c r="AH364" s="2" t="e">
        <f>#REF!</f>
        <v>#REF!</v>
      </c>
      <c r="AI364" s="3" t="e">
        <f>#REF!</f>
        <v>#REF!</v>
      </c>
      <c r="AJ364" s="4" t="e">
        <f t="shared" si="5"/>
        <v>#REF!</v>
      </c>
      <c r="AK364" s="30"/>
      <c r="AL364" s="30"/>
      <c r="AM364" s="30"/>
      <c r="AN364" s="30"/>
      <c r="AO364" s="30"/>
      <c r="AP364" s="30"/>
      <c r="AQ364" s="30"/>
      <c r="AR364" s="30"/>
      <c r="AS364" s="30"/>
      <c r="AT364" s="30"/>
      <c r="AU364" s="30"/>
      <c r="AV364" s="30"/>
      <c r="AW364" s="30"/>
    </row>
    <row r="365" spans="1:49" ht="189">
      <c r="A365" s="21" t="s">
        <v>1430</v>
      </c>
      <c r="B365" s="30"/>
      <c r="C365" s="30" t="s">
        <v>1431</v>
      </c>
      <c r="D365" s="30" t="s">
        <v>1432</v>
      </c>
      <c r="E365" s="30" t="s">
        <v>1433</v>
      </c>
      <c r="F365" s="34">
        <v>40544</v>
      </c>
      <c r="G365" s="35">
        <v>41107</v>
      </c>
      <c r="H365" s="47" t="s">
        <v>2784</v>
      </c>
      <c r="I365" s="26" t="s">
        <v>3344</v>
      </c>
      <c r="J365" s="26">
        <v>0</v>
      </c>
      <c r="K365" s="58" t="s">
        <v>3348</v>
      </c>
      <c r="L365" s="58" t="s">
        <v>3328</v>
      </c>
      <c r="M365" s="26" t="s">
        <v>3346</v>
      </c>
      <c r="N365" s="37" t="s">
        <v>3218</v>
      </c>
      <c r="O365" s="30" t="s">
        <v>58</v>
      </c>
      <c r="P365" s="30"/>
      <c r="Q365" s="30"/>
      <c r="R365" s="30"/>
      <c r="S365" s="30"/>
      <c r="T365" s="30"/>
      <c r="U365" s="75" t="s">
        <v>2743</v>
      </c>
      <c r="V365" s="63">
        <v>529600</v>
      </c>
      <c r="W365" s="30"/>
      <c r="X365" s="30" t="s">
        <v>1434</v>
      </c>
      <c r="Y365" s="30" t="s">
        <v>3481</v>
      </c>
      <c r="Z365" s="30" t="s">
        <v>3482</v>
      </c>
      <c r="AA365" s="30" t="s">
        <v>2886</v>
      </c>
      <c r="AB365" s="30"/>
      <c r="AC365" s="30"/>
      <c r="AD365" s="72" t="s">
        <v>2888</v>
      </c>
      <c r="AE365" s="30"/>
      <c r="AF365" s="30"/>
      <c r="AG365" s="1" t="e">
        <f>#REF!</f>
        <v>#REF!</v>
      </c>
      <c r="AH365" s="2" t="e">
        <f>#REF!</f>
        <v>#REF!</v>
      </c>
      <c r="AI365" s="3" t="e">
        <f>#REF!</f>
        <v>#REF!</v>
      </c>
      <c r="AJ365" s="4" t="e">
        <f t="shared" si="5"/>
        <v>#REF!</v>
      </c>
      <c r="AK365" s="30"/>
      <c r="AL365" s="30"/>
      <c r="AM365" s="30"/>
      <c r="AN365" s="30"/>
      <c r="AO365" s="30"/>
      <c r="AP365" s="30"/>
      <c r="AQ365" s="30"/>
      <c r="AR365" s="30"/>
      <c r="AS365" s="30"/>
      <c r="AT365" s="30"/>
      <c r="AU365" s="30"/>
      <c r="AV365" s="30"/>
      <c r="AW365" s="30"/>
    </row>
    <row r="366" spans="1:49" ht="110.25">
      <c r="A366" s="21" t="s">
        <v>2107</v>
      </c>
      <c r="B366" s="30" t="s">
        <v>2108</v>
      </c>
      <c r="C366" s="30" t="s">
        <v>2109</v>
      </c>
      <c r="D366" s="30" t="s">
        <v>2110</v>
      </c>
      <c r="E366" s="30" t="s">
        <v>2111</v>
      </c>
      <c r="F366" s="34">
        <v>39622</v>
      </c>
      <c r="G366" s="35">
        <v>41107</v>
      </c>
      <c r="H366" s="47" t="s">
        <v>2815</v>
      </c>
      <c r="I366" s="26" t="s">
        <v>3337</v>
      </c>
      <c r="J366" s="26" t="s">
        <v>3337</v>
      </c>
      <c r="K366" s="58" t="s">
        <v>3338</v>
      </c>
      <c r="L366" s="58" t="s">
        <v>3331</v>
      </c>
      <c r="M366" s="26">
        <v>0</v>
      </c>
      <c r="N366" s="37" t="s">
        <v>3274</v>
      </c>
      <c r="O366" s="30" t="s">
        <v>51</v>
      </c>
      <c r="P366" s="30"/>
      <c r="Q366" s="30"/>
      <c r="R366" s="30"/>
      <c r="S366" s="30"/>
      <c r="T366" s="30"/>
      <c r="U366" s="75" t="s">
        <v>2814</v>
      </c>
      <c r="V366" s="63">
        <v>15905992</v>
      </c>
      <c r="W366" s="30"/>
      <c r="X366" s="30" t="s">
        <v>2112</v>
      </c>
      <c r="Y366" s="30" t="s">
        <v>3493</v>
      </c>
      <c r="Z366" s="30" t="s">
        <v>3494</v>
      </c>
      <c r="AA366" s="30" t="s">
        <v>2886</v>
      </c>
      <c r="AB366" s="30"/>
      <c r="AC366" s="30"/>
      <c r="AD366" s="72" t="s">
        <v>2888</v>
      </c>
      <c r="AE366" s="30"/>
      <c r="AF366" s="30"/>
      <c r="AG366" s="1" t="e">
        <f>#REF!+#REF!+#REF!</f>
        <v>#REF!</v>
      </c>
      <c r="AH366" s="2" t="e">
        <f>#REF!+#REF!+#REF!</f>
        <v>#REF!</v>
      </c>
      <c r="AI366" s="3" t="e">
        <f>#REF!+#REF!+#REF!</f>
        <v>#REF!</v>
      </c>
      <c r="AJ366" s="4" t="e">
        <f t="shared" si="5"/>
        <v>#REF!</v>
      </c>
      <c r="AK366" s="30"/>
      <c r="AL366" s="30"/>
      <c r="AM366" s="30"/>
      <c r="AN366" s="30"/>
      <c r="AO366" s="30"/>
      <c r="AP366" s="30"/>
      <c r="AQ366" s="30"/>
      <c r="AR366" s="30"/>
      <c r="AS366" s="30"/>
      <c r="AT366" s="30"/>
      <c r="AU366" s="30"/>
      <c r="AV366" s="30"/>
      <c r="AW366" s="30"/>
    </row>
    <row r="367" spans="1:49" ht="126">
      <c r="A367" s="21" t="s">
        <v>2125</v>
      </c>
      <c r="B367" s="30" t="s">
        <v>2126</v>
      </c>
      <c r="C367" s="30" t="s">
        <v>2127</v>
      </c>
      <c r="D367" s="30" t="s">
        <v>2128</v>
      </c>
      <c r="E367" s="30" t="s">
        <v>2129</v>
      </c>
      <c r="F367" s="34">
        <v>39622</v>
      </c>
      <c r="G367" s="35">
        <v>41107</v>
      </c>
      <c r="H367" s="36"/>
      <c r="I367" s="25" t="s">
        <v>3337</v>
      </c>
      <c r="J367" s="25" t="s">
        <v>3337</v>
      </c>
      <c r="K367" s="57" t="s">
        <v>3338</v>
      </c>
      <c r="L367" s="57" t="s">
        <v>3331</v>
      </c>
      <c r="M367" s="25">
        <v>0</v>
      </c>
      <c r="N367" s="37" t="s">
        <v>3275</v>
      </c>
      <c r="O367" s="30" t="s">
        <v>51</v>
      </c>
      <c r="P367" s="30"/>
      <c r="Q367" s="30"/>
      <c r="R367" s="30"/>
      <c r="S367" s="30"/>
      <c r="T367" s="30"/>
      <c r="U367" s="75" t="s">
        <v>2814</v>
      </c>
      <c r="V367" s="63">
        <v>32708300.75</v>
      </c>
      <c r="W367" s="30"/>
      <c r="X367" s="30" t="s">
        <v>2130</v>
      </c>
      <c r="Y367" s="30" t="s">
        <v>3493</v>
      </c>
      <c r="Z367" s="30" t="s">
        <v>3494</v>
      </c>
      <c r="AA367" s="30" t="s">
        <v>2886</v>
      </c>
      <c r="AB367" s="30"/>
      <c r="AC367" s="30"/>
      <c r="AD367" s="72" t="s">
        <v>2888</v>
      </c>
      <c r="AE367" s="30"/>
      <c r="AF367" s="30"/>
      <c r="AG367" s="1" t="e">
        <f>#REF!+#REF!+#REF!</f>
        <v>#REF!</v>
      </c>
      <c r="AH367" s="2" t="e">
        <f>#REF!+#REF!+#REF!</f>
        <v>#REF!</v>
      </c>
      <c r="AI367" s="3" t="e">
        <f>#REF!+#REF!+#REF!</f>
        <v>#REF!</v>
      </c>
      <c r="AJ367" s="4" t="e">
        <f t="shared" si="5"/>
        <v>#REF!</v>
      </c>
      <c r="AK367" s="30"/>
      <c r="AL367" s="30"/>
      <c r="AM367" s="30"/>
      <c r="AN367" s="30"/>
      <c r="AO367" s="30"/>
      <c r="AP367" s="30"/>
      <c r="AQ367" s="30"/>
      <c r="AR367" s="30"/>
      <c r="AS367" s="30"/>
      <c r="AT367" s="30"/>
      <c r="AU367" s="30"/>
      <c r="AV367" s="30"/>
      <c r="AW367" s="30"/>
    </row>
    <row r="368" spans="1:49" ht="126">
      <c r="A368" s="21" t="s">
        <v>2136</v>
      </c>
      <c r="B368" s="30" t="s">
        <v>2137</v>
      </c>
      <c r="C368" s="30" t="s">
        <v>2138</v>
      </c>
      <c r="D368" s="30" t="s">
        <v>2139</v>
      </c>
      <c r="E368" s="30" t="s">
        <v>2140</v>
      </c>
      <c r="F368" s="34">
        <v>39622</v>
      </c>
      <c r="G368" s="35">
        <v>41107</v>
      </c>
      <c r="H368" s="47" t="s">
        <v>2815</v>
      </c>
      <c r="I368" s="26" t="s">
        <v>3337</v>
      </c>
      <c r="J368" s="26" t="s">
        <v>3337</v>
      </c>
      <c r="K368" s="58" t="s">
        <v>3338</v>
      </c>
      <c r="L368" s="58" t="s">
        <v>3331</v>
      </c>
      <c r="M368" s="26">
        <v>0</v>
      </c>
      <c r="N368" s="43" t="s">
        <v>3276</v>
      </c>
      <c r="O368" s="30" t="s">
        <v>51</v>
      </c>
      <c r="P368" s="30"/>
      <c r="Q368" s="30"/>
      <c r="R368" s="30"/>
      <c r="S368" s="30"/>
      <c r="T368" s="30"/>
      <c r="U368" s="75" t="s">
        <v>2814</v>
      </c>
      <c r="V368" s="63">
        <v>9810574.0199999996</v>
      </c>
      <c r="W368" s="30"/>
      <c r="X368" s="30" t="s">
        <v>2141</v>
      </c>
      <c r="Y368" s="30" t="s">
        <v>3493</v>
      </c>
      <c r="Z368" s="30" t="s">
        <v>3494</v>
      </c>
      <c r="AA368" s="30" t="s">
        <v>2886</v>
      </c>
      <c r="AB368" s="30"/>
      <c r="AC368" s="30"/>
      <c r="AD368" s="72" t="s">
        <v>2888</v>
      </c>
      <c r="AE368" s="30"/>
      <c r="AF368" s="30"/>
      <c r="AG368" s="1" t="e">
        <f>#REF!+#REF!</f>
        <v>#REF!</v>
      </c>
      <c r="AH368" s="2" t="e">
        <f>#REF!+#REF!</f>
        <v>#REF!</v>
      </c>
      <c r="AI368" s="3" t="e">
        <f>#REF!+#REF!</f>
        <v>#REF!</v>
      </c>
      <c r="AJ368" s="4" t="e">
        <f t="shared" si="5"/>
        <v>#REF!</v>
      </c>
      <c r="AK368" s="30"/>
      <c r="AL368" s="30"/>
      <c r="AM368" s="30"/>
      <c r="AN368" s="30"/>
      <c r="AO368" s="30"/>
      <c r="AP368" s="30"/>
      <c r="AQ368" s="30"/>
      <c r="AR368" s="30"/>
      <c r="AS368" s="30"/>
      <c r="AT368" s="30"/>
      <c r="AU368" s="30"/>
      <c r="AV368" s="30"/>
      <c r="AW368" s="30"/>
    </row>
    <row r="369" spans="1:49" ht="141.75">
      <c r="A369" s="21" t="s">
        <v>544</v>
      </c>
      <c r="B369" s="30" t="s">
        <v>545</v>
      </c>
      <c r="C369" s="30" t="s">
        <v>546</v>
      </c>
      <c r="D369" s="30" t="s">
        <v>547</v>
      </c>
      <c r="E369" s="30" t="s">
        <v>548</v>
      </c>
      <c r="F369" s="34">
        <v>39600</v>
      </c>
      <c r="G369" s="35">
        <v>41121</v>
      </c>
      <c r="H369" s="36"/>
      <c r="I369" s="25"/>
      <c r="J369" s="25"/>
      <c r="K369" s="57"/>
      <c r="L369" s="57"/>
      <c r="M369" s="25"/>
      <c r="N369" s="43" t="s">
        <v>3094</v>
      </c>
      <c r="O369" s="30" t="s">
        <v>207</v>
      </c>
      <c r="P369" s="30"/>
      <c r="Q369" s="30"/>
      <c r="R369" s="30"/>
      <c r="S369" s="30"/>
      <c r="T369" s="30"/>
      <c r="U369" s="75" t="s">
        <v>2754</v>
      </c>
      <c r="V369" s="63">
        <v>89201527.140000001</v>
      </c>
      <c r="W369" s="30"/>
      <c r="X369" s="30" t="s">
        <v>549</v>
      </c>
      <c r="Y369" s="30" t="s">
        <v>3479</v>
      </c>
      <c r="Z369" s="30" t="s">
        <v>3480</v>
      </c>
      <c r="AA369" s="69" t="s">
        <v>3524</v>
      </c>
      <c r="AB369" s="30" t="s">
        <v>2916</v>
      </c>
      <c r="AC369" s="30"/>
      <c r="AD369" s="72" t="s">
        <v>2888</v>
      </c>
      <c r="AE369" s="30"/>
      <c r="AF369" s="30"/>
      <c r="AG369" s="1" t="e">
        <f>#REF!+#REF!+#REF!+#REF!+#REF!</f>
        <v>#REF!</v>
      </c>
      <c r="AH369" s="2" t="e">
        <f>#REF!+#REF!+#REF!+#REF!+#REF!</f>
        <v>#REF!</v>
      </c>
      <c r="AI369" s="3" t="e">
        <f>#REF!+#REF!+#REF!+#REF!+#REF!</f>
        <v>#REF!</v>
      </c>
      <c r="AJ369" s="4" t="e">
        <f t="shared" si="5"/>
        <v>#REF!</v>
      </c>
      <c r="AK369" s="30"/>
      <c r="AL369" s="30"/>
      <c r="AM369" s="30"/>
      <c r="AN369" s="30"/>
      <c r="AO369" s="30"/>
      <c r="AP369" s="30"/>
      <c r="AQ369" s="30"/>
      <c r="AR369" s="30"/>
      <c r="AS369" s="30"/>
      <c r="AT369" s="30"/>
      <c r="AU369" s="30"/>
      <c r="AV369" s="30"/>
      <c r="AW369" s="30"/>
    </row>
    <row r="370" spans="1:49" ht="110.25">
      <c r="A370" s="21" t="s">
        <v>780</v>
      </c>
      <c r="B370" s="30" t="s">
        <v>545</v>
      </c>
      <c r="C370" s="30" t="s">
        <v>781</v>
      </c>
      <c r="D370" s="30" t="s">
        <v>782</v>
      </c>
      <c r="E370" s="30" t="s">
        <v>548</v>
      </c>
      <c r="F370" s="34">
        <v>39600</v>
      </c>
      <c r="G370" s="35">
        <v>41121</v>
      </c>
      <c r="H370" s="36" t="e">
        <f>#REF!</f>
        <v>#REF!</v>
      </c>
      <c r="I370" s="25"/>
      <c r="J370" s="25"/>
      <c r="K370" s="57"/>
      <c r="L370" s="57"/>
      <c r="M370" s="25"/>
      <c r="N370" s="37" t="s">
        <v>3129</v>
      </c>
      <c r="O370" s="30" t="s">
        <v>207</v>
      </c>
      <c r="P370" s="30"/>
      <c r="Q370" s="30"/>
      <c r="R370" s="30"/>
      <c r="S370" s="30"/>
      <c r="T370" s="30"/>
      <c r="U370" s="75" t="s">
        <v>2754</v>
      </c>
      <c r="V370" s="63">
        <v>186055197.86000001</v>
      </c>
      <c r="W370" s="30"/>
      <c r="X370" s="30" t="s">
        <v>783</v>
      </c>
      <c r="Y370" s="30" t="s">
        <v>3465</v>
      </c>
      <c r="Z370" s="30" t="s">
        <v>3466</v>
      </c>
      <c r="AA370" s="30" t="s">
        <v>2886</v>
      </c>
      <c r="AB370" s="30" t="s">
        <v>2916</v>
      </c>
      <c r="AC370" s="30"/>
      <c r="AD370" s="72" t="s">
        <v>2888</v>
      </c>
      <c r="AE370" s="30"/>
      <c r="AF370" s="30"/>
      <c r="AG370" s="1" t="e">
        <f>#REF!+#REF!+#REF!+#REF!+#REF!</f>
        <v>#REF!</v>
      </c>
      <c r="AH370" s="2" t="e">
        <f>#REF!+#REF!+#REF!+#REF!+#REF!</f>
        <v>#REF!</v>
      </c>
      <c r="AI370" s="3" t="e">
        <f>#REF!+#REF!+#REF!+#REF!+#REF!</f>
        <v>#REF!</v>
      </c>
      <c r="AJ370" s="4" t="e">
        <f t="shared" si="5"/>
        <v>#REF!</v>
      </c>
      <c r="AK370" s="30"/>
      <c r="AL370" s="30"/>
      <c r="AM370" s="30"/>
      <c r="AN370" s="30"/>
      <c r="AO370" s="30"/>
      <c r="AP370" s="30"/>
      <c r="AQ370" s="30"/>
      <c r="AR370" s="30"/>
      <c r="AS370" s="30"/>
      <c r="AT370" s="30"/>
      <c r="AU370" s="30"/>
      <c r="AV370" s="30"/>
      <c r="AW370" s="30"/>
    </row>
    <row r="371" spans="1:49" ht="409.5">
      <c r="A371" s="21" t="s">
        <v>915</v>
      </c>
      <c r="B371" s="30" t="s">
        <v>916</v>
      </c>
      <c r="C371" s="30" t="s">
        <v>917</v>
      </c>
      <c r="D371" s="30" t="s">
        <v>918</v>
      </c>
      <c r="E371" s="30" t="s">
        <v>919</v>
      </c>
      <c r="F371" s="34">
        <v>40391</v>
      </c>
      <c r="G371" s="35">
        <v>41121</v>
      </c>
      <c r="H371" s="36" t="e">
        <f>#REF!</f>
        <v>#REF!</v>
      </c>
      <c r="I371" s="25">
        <v>0</v>
      </c>
      <c r="J371" s="25" t="s">
        <v>3408</v>
      </c>
      <c r="K371" s="57" t="s">
        <v>3348</v>
      </c>
      <c r="L371" s="57" t="s">
        <v>3353</v>
      </c>
      <c r="M371" s="25" t="s">
        <v>3400</v>
      </c>
      <c r="N371" s="37" t="s">
        <v>3149</v>
      </c>
      <c r="O371" s="30" t="s">
        <v>51</v>
      </c>
      <c r="P371" s="30"/>
      <c r="Q371" s="30"/>
      <c r="R371" s="30"/>
      <c r="S371" s="30"/>
      <c r="T371" s="30"/>
      <c r="U371" s="75" t="s">
        <v>2745</v>
      </c>
      <c r="V371" s="63">
        <v>5615236.5800000001</v>
      </c>
      <c r="W371" s="30"/>
      <c r="X371" s="30" t="s">
        <v>920</v>
      </c>
      <c r="Y371" s="30" t="s">
        <v>3447</v>
      </c>
      <c r="Z371" s="30" t="s">
        <v>3448</v>
      </c>
      <c r="AA371" s="30" t="s">
        <v>2957</v>
      </c>
      <c r="AB371" s="30" t="s">
        <v>2958</v>
      </c>
      <c r="AC371" s="30" t="s">
        <v>2975</v>
      </c>
      <c r="AD371" s="72" t="s">
        <v>2888</v>
      </c>
      <c r="AE371" s="30"/>
      <c r="AF371" s="30"/>
      <c r="AG371" s="1" t="e">
        <f>#REF!+#REF!+#REF!</f>
        <v>#REF!</v>
      </c>
      <c r="AH371" s="2" t="e">
        <f>#REF!+#REF!+#REF!</f>
        <v>#REF!</v>
      </c>
      <c r="AI371" s="3" t="e">
        <f>#REF!+#REF!+#REF!</f>
        <v>#REF!</v>
      </c>
      <c r="AJ371" s="4" t="e">
        <f t="shared" si="5"/>
        <v>#REF!</v>
      </c>
      <c r="AK371" s="30"/>
      <c r="AL371" s="30"/>
      <c r="AM371" s="30"/>
      <c r="AN371" s="30"/>
      <c r="AO371" s="30"/>
      <c r="AP371" s="30"/>
      <c r="AQ371" s="30"/>
      <c r="AR371" s="30"/>
      <c r="AS371" s="30"/>
      <c r="AT371" s="30"/>
      <c r="AU371" s="30"/>
      <c r="AV371" s="30"/>
      <c r="AW371" s="30"/>
    </row>
    <row r="372" spans="1:49" ht="220.5">
      <c r="A372" s="21" t="s">
        <v>1281</v>
      </c>
      <c r="B372" s="30"/>
      <c r="C372" s="30" t="s">
        <v>1282</v>
      </c>
      <c r="D372" s="30" t="s">
        <v>1283</v>
      </c>
      <c r="E372" s="30" t="s">
        <v>1284</v>
      </c>
      <c r="F372" s="34">
        <v>40391</v>
      </c>
      <c r="G372" s="35">
        <v>41121</v>
      </c>
      <c r="H372" s="36"/>
      <c r="I372" s="25">
        <v>0</v>
      </c>
      <c r="J372" s="25">
        <v>0</v>
      </c>
      <c r="K372" s="57" t="s">
        <v>3348</v>
      </c>
      <c r="L372" s="57" t="s">
        <v>3351</v>
      </c>
      <c r="M372" s="25" t="s">
        <v>3405</v>
      </c>
      <c r="N372" s="37" t="s">
        <v>3200</v>
      </c>
      <c r="O372" s="30" t="s">
        <v>58</v>
      </c>
      <c r="P372" s="30"/>
      <c r="Q372" s="30"/>
      <c r="R372" s="30"/>
      <c r="S372" s="30"/>
      <c r="T372" s="30"/>
      <c r="U372" s="75" t="s">
        <v>2747</v>
      </c>
      <c r="V372" s="63">
        <v>8738824</v>
      </c>
      <c r="W372" s="30"/>
      <c r="X372" s="30" t="s">
        <v>661</v>
      </c>
      <c r="Y372" s="30" t="s">
        <v>3481</v>
      </c>
      <c r="Z372" s="30" t="s">
        <v>3482</v>
      </c>
      <c r="AA372" s="30" t="s">
        <v>2886</v>
      </c>
      <c r="AB372" s="30" t="s">
        <v>2964</v>
      </c>
      <c r="AC372" s="69" t="s">
        <v>3555</v>
      </c>
      <c r="AD372" s="72" t="s">
        <v>2888</v>
      </c>
      <c r="AE372" s="30"/>
      <c r="AF372" s="30"/>
      <c r="AG372" s="1" t="e">
        <f>#REF!+#REF!+#REF!+#REF!+#REF!+#REF!+#REF!+#REF!</f>
        <v>#REF!</v>
      </c>
      <c r="AH372" s="2" t="e">
        <f>#REF!+#REF!+#REF!+#REF!+#REF!+#REF!+#REF!+#REF!</f>
        <v>#REF!</v>
      </c>
      <c r="AI372" s="3" t="e">
        <f>#REF!+#REF!+#REF!+#REF!+#REF!+#REF!+#REF!+#REF!</f>
        <v>#REF!</v>
      </c>
      <c r="AJ372" s="4" t="e">
        <f t="shared" si="5"/>
        <v>#REF!</v>
      </c>
      <c r="AK372" s="30"/>
      <c r="AL372" s="30"/>
      <c r="AM372" s="30"/>
      <c r="AN372" s="30"/>
      <c r="AO372" s="30"/>
      <c r="AP372" s="30"/>
      <c r="AQ372" s="30"/>
      <c r="AR372" s="30"/>
      <c r="AS372" s="30"/>
      <c r="AT372" s="30"/>
      <c r="AU372" s="30"/>
      <c r="AV372" s="30"/>
      <c r="AW372" s="30"/>
    </row>
    <row r="373" spans="1:49" ht="126">
      <c r="A373" s="21" t="s">
        <v>1773</v>
      </c>
      <c r="B373" s="30"/>
      <c r="C373" s="30" t="s">
        <v>1774</v>
      </c>
      <c r="D373" s="30" t="s">
        <v>1775</v>
      </c>
      <c r="E373" s="30" t="s">
        <v>1776</v>
      </c>
      <c r="F373" s="34">
        <v>40312</v>
      </c>
      <c r="G373" s="35">
        <v>41121</v>
      </c>
      <c r="H373" s="36"/>
      <c r="I373" s="25"/>
      <c r="J373" s="25"/>
      <c r="K373" s="57"/>
      <c r="L373" s="57"/>
      <c r="M373" s="25"/>
      <c r="N373" s="38"/>
      <c r="O373" s="30" t="s">
        <v>58</v>
      </c>
      <c r="P373" s="30"/>
      <c r="Q373" s="30"/>
      <c r="R373" s="30"/>
      <c r="S373" s="30"/>
      <c r="T373" s="30"/>
      <c r="U373" s="75" t="s">
        <v>2755</v>
      </c>
      <c r="V373" s="63">
        <v>15497503.550000001</v>
      </c>
      <c r="W373" s="30"/>
      <c r="X373" s="30" t="s">
        <v>1777</v>
      </c>
      <c r="Y373" s="30" t="s">
        <v>3501</v>
      </c>
      <c r="Z373" s="30" t="s">
        <v>3502</v>
      </c>
      <c r="AA373" s="69" t="s">
        <v>3571</v>
      </c>
      <c r="AB373" s="30" t="s">
        <v>2955</v>
      </c>
      <c r="AC373" s="30" t="s">
        <v>3005</v>
      </c>
      <c r="AD373" s="72" t="s">
        <v>2888</v>
      </c>
      <c r="AE373" s="30"/>
      <c r="AF373" s="30"/>
      <c r="AG373" s="1" t="e">
        <f>#REF!+#REF!+#REF!+#REF!+#REF!+#REF!+#REF!</f>
        <v>#REF!</v>
      </c>
      <c r="AH373" s="2" t="e">
        <f>#REF!+#REF!+#REF!+#REF!+#REF!+#REF!+#REF!</f>
        <v>#REF!</v>
      </c>
      <c r="AI373" s="3" t="e">
        <f>#REF!+#REF!+#REF!+#REF!+#REF!+#REF!+#REF!</f>
        <v>#REF!</v>
      </c>
      <c r="AJ373" s="4" t="e">
        <f t="shared" si="5"/>
        <v>#REF!</v>
      </c>
      <c r="AK373" s="30"/>
      <c r="AL373" s="30"/>
      <c r="AM373" s="30"/>
      <c r="AN373" s="30"/>
      <c r="AO373" s="30"/>
      <c r="AP373" s="30"/>
      <c r="AQ373" s="30"/>
      <c r="AR373" s="30"/>
      <c r="AS373" s="30"/>
      <c r="AT373" s="30"/>
      <c r="AU373" s="30"/>
      <c r="AV373" s="30"/>
      <c r="AW373" s="30"/>
    </row>
    <row r="374" spans="1:49" ht="409.5">
      <c r="A374" s="21" t="s">
        <v>882</v>
      </c>
      <c r="B374" s="30"/>
      <c r="C374" s="30" t="s">
        <v>883</v>
      </c>
      <c r="D374" s="30" t="s">
        <v>884</v>
      </c>
      <c r="E374" s="30" t="s">
        <v>885</v>
      </c>
      <c r="F374" s="34">
        <v>40759</v>
      </c>
      <c r="G374" s="35">
        <v>41124</v>
      </c>
      <c r="H374" s="36"/>
      <c r="I374" s="25"/>
      <c r="J374" s="25"/>
      <c r="K374" s="57"/>
      <c r="L374" s="57"/>
      <c r="M374" s="25"/>
      <c r="N374" s="43" t="s">
        <v>3143</v>
      </c>
      <c r="O374" s="30" t="s">
        <v>58</v>
      </c>
      <c r="P374" s="30"/>
      <c r="Q374" s="30"/>
      <c r="R374" s="30"/>
      <c r="S374" s="30"/>
      <c r="T374" s="30"/>
      <c r="U374" s="75" t="s">
        <v>2752</v>
      </c>
      <c r="V374" s="63">
        <v>3008372</v>
      </c>
      <c r="W374" s="30"/>
      <c r="X374" s="30" t="s">
        <v>886</v>
      </c>
      <c r="Y374" s="30" t="s">
        <v>3455</v>
      </c>
      <c r="Z374" s="30" t="s">
        <v>3456</v>
      </c>
      <c r="AA374" s="30" t="s">
        <v>2969</v>
      </c>
      <c r="AB374" s="30" t="s">
        <v>2970</v>
      </c>
      <c r="AC374" s="30" t="s">
        <v>2971</v>
      </c>
      <c r="AD374" s="72" t="s">
        <v>2888</v>
      </c>
      <c r="AE374" s="30"/>
      <c r="AF374" s="30"/>
      <c r="AG374" s="1" t="e">
        <f>#REF!+#REF!+#REF!</f>
        <v>#REF!</v>
      </c>
      <c r="AH374" s="2" t="e">
        <f>#REF!+#REF!+#REF!</f>
        <v>#REF!</v>
      </c>
      <c r="AI374" s="3" t="e">
        <f>#REF!+#REF!+#REF!</f>
        <v>#REF!</v>
      </c>
      <c r="AJ374" s="4" t="e">
        <f t="shared" si="5"/>
        <v>#REF!</v>
      </c>
      <c r="AK374" s="30"/>
      <c r="AL374" s="30"/>
      <c r="AM374" s="30"/>
      <c r="AN374" s="30"/>
      <c r="AO374" s="30"/>
      <c r="AP374" s="30"/>
      <c r="AQ374" s="30"/>
      <c r="AR374" s="30"/>
      <c r="AS374" s="30"/>
      <c r="AT374" s="30"/>
      <c r="AU374" s="30"/>
      <c r="AV374" s="30"/>
      <c r="AW374" s="30"/>
    </row>
    <row r="375" spans="1:49" ht="157.5">
      <c r="A375" s="21" t="s">
        <v>1078</v>
      </c>
      <c r="B375" s="30"/>
      <c r="C375" s="30" t="s">
        <v>1079</v>
      </c>
      <c r="D375" s="30" t="s">
        <v>1080</v>
      </c>
      <c r="E375" s="30" t="s">
        <v>1081</v>
      </c>
      <c r="F375" s="34">
        <v>40603</v>
      </c>
      <c r="G375" s="35">
        <v>41135</v>
      </c>
      <c r="H375" s="47" t="s">
        <v>2848</v>
      </c>
      <c r="I375" s="26">
        <v>0</v>
      </c>
      <c r="J375" s="26" t="s">
        <v>3372</v>
      </c>
      <c r="K375" s="58" t="s">
        <v>3348</v>
      </c>
      <c r="L375" s="58" t="s">
        <v>3331</v>
      </c>
      <c r="M375" s="26">
        <v>0</v>
      </c>
      <c r="N375" s="37" t="s">
        <v>3179</v>
      </c>
      <c r="O375" s="30" t="s">
        <v>51</v>
      </c>
      <c r="P375" s="30"/>
      <c r="Q375" s="30"/>
      <c r="R375" s="30"/>
      <c r="S375" s="30"/>
      <c r="T375" s="30"/>
      <c r="U375" s="75" t="s">
        <v>2743</v>
      </c>
      <c r="V375" s="63">
        <v>739375</v>
      </c>
      <c r="W375" s="30"/>
      <c r="X375" s="30" t="s">
        <v>1082</v>
      </c>
      <c r="Y375" s="30" t="s">
        <v>3481</v>
      </c>
      <c r="Z375" s="30" t="s">
        <v>3482</v>
      </c>
      <c r="AA375" s="30" t="s">
        <v>2886</v>
      </c>
      <c r="AB375" s="30" t="s">
        <v>2918</v>
      </c>
      <c r="AC375" s="30"/>
      <c r="AD375" s="72" t="s">
        <v>2888</v>
      </c>
      <c r="AE375" s="30"/>
      <c r="AF375" s="30"/>
      <c r="AG375" s="1" t="e">
        <f>#REF!+#REF!</f>
        <v>#REF!</v>
      </c>
      <c r="AH375" s="2" t="e">
        <f>#REF!+#REF!</f>
        <v>#REF!</v>
      </c>
      <c r="AI375" s="3" t="e">
        <f>#REF!+#REF!</f>
        <v>#REF!</v>
      </c>
      <c r="AJ375" s="4" t="e">
        <f t="shared" si="5"/>
        <v>#REF!</v>
      </c>
      <c r="AK375" s="30"/>
      <c r="AL375" s="30"/>
      <c r="AM375" s="30"/>
      <c r="AN375" s="30"/>
      <c r="AO375" s="30"/>
      <c r="AP375" s="30"/>
      <c r="AQ375" s="30"/>
      <c r="AR375" s="30"/>
      <c r="AS375" s="30"/>
      <c r="AT375" s="30"/>
      <c r="AU375" s="30"/>
      <c r="AV375" s="30"/>
      <c r="AW375" s="30"/>
    </row>
    <row r="376" spans="1:49" ht="157.5">
      <c r="A376" s="21" t="s">
        <v>1778</v>
      </c>
      <c r="B376" s="30" t="s">
        <v>1779</v>
      </c>
      <c r="C376" s="30" t="s">
        <v>1780</v>
      </c>
      <c r="D376" s="30" t="s">
        <v>1781</v>
      </c>
      <c r="E376" s="30" t="s">
        <v>1782</v>
      </c>
      <c r="F376" s="34">
        <v>40745</v>
      </c>
      <c r="G376" s="35">
        <v>41152</v>
      </c>
      <c r="H376" s="36"/>
      <c r="I376" s="25">
        <v>0</v>
      </c>
      <c r="J376" s="25" t="s">
        <v>3365</v>
      </c>
      <c r="K376" s="57" t="s">
        <v>3348</v>
      </c>
      <c r="L376" s="57" t="s">
        <v>3331</v>
      </c>
      <c r="M376" s="25">
        <v>0</v>
      </c>
      <c r="N376" s="42"/>
      <c r="O376" s="30" t="s">
        <v>51</v>
      </c>
      <c r="P376" s="30"/>
      <c r="Q376" s="30"/>
      <c r="R376" s="30"/>
      <c r="S376" s="30"/>
      <c r="T376" s="30"/>
      <c r="U376" s="75" t="s">
        <v>2755</v>
      </c>
      <c r="V376" s="63">
        <v>1322600</v>
      </c>
      <c r="W376" s="30"/>
      <c r="X376" s="30" t="s">
        <v>1783</v>
      </c>
      <c r="Y376" s="30" t="s">
        <v>3503</v>
      </c>
      <c r="Z376" s="30" t="s">
        <v>3504</v>
      </c>
      <c r="AA376" s="30" t="s">
        <v>2886</v>
      </c>
      <c r="AB376" s="30"/>
      <c r="AC376" s="30"/>
      <c r="AD376" s="72" t="s">
        <v>2888</v>
      </c>
      <c r="AE376" s="30"/>
      <c r="AF376" s="30"/>
      <c r="AG376" s="1" t="e">
        <f>#REF!</f>
        <v>#REF!</v>
      </c>
      <c r="AH376" s="2" t="e">
        <f>#REF!</f>
        <v>#REF!</v>
      </c>
      <c r="AI376" s="3" t="e">
        <f>#REF!</f>
        <v>#REF!</v>
      </c>
      <c r="AJ376" s="4" t="e">
        <f t="shared" si="5"/>
        <v>#REF!</v>
      </c>
      <c r="AK376" s="30"/>
      <c r="AL376" s="30"/>
      <c r="AM376" s="30"/>
      <c r="AN376" s="30"/>
      <c r="AO376" s="30"/>
      <c r="AP376" s="30"/>
      <c r="AQ376" s="30"/>
      <c r="AR376" s="30"/>
      <c r="AS376" s="30"/>
      <c r="AT376" s="30"/>
      <c r="AU376" s="30"/>
      <c r="AV376" s="30"/>
      <c r="AW376" s="30"/>
    </row>
    <row r="377" spans="1:49" ht="126">
      <c r="A377" s="21" t="s">
        <v>2063</v>
      </c>
      <c r="B377" s="30"/>
      <c r="C377" s="30" t="s">
        <v>2064</v>
      </c>
      <c r="D377" s="30" t="s">
        <v>2065</v>
      </c>
      <c r="E377" s="30" t="s">
        <v>2066</v>
      </c>
      <c r="F377" s="34">
        <v>40787</v>
      </c>
      <c r="G377" s="35">
        <v>41152</v>
      </c>
      <c r="H377" s="36"/>
      <c r="I377" s="25"/>
      <c r="J377" s="25"/>
      <c r="K377" s="57"/>
      <c r="L377" s="57"/>
      <c r="M377" s="25"/>
      <c r="N377" s="38"/>
      <c r="O377" s="30" t="s">
        <v>207</v>
      </c>
      <c r="P377" s="30"/>
      <c r="Q377" s="30"/>
      <c r="R377" s="30"/>
      <c r="S377" s="30"/>
      <c r="T377" s="30"/>
      <c r="U377" s="75" t="s">
        <v>3009</v>
      </c>
      <c r="V377" s="63">
        <v>6554828.7999999998</v>
      </c>
      <c r="W377" s="30"/>
      <c r="X377" s="30" t="s">
        <v>2067</v>
      </c>
      <c r="Y377" s="30" t="s">
        <v>3469</v>
      </c>
      <c r="Z377" s="30" t="s">
        <v>3482</v>
      </c>
      <c r="AA377" s="30" t="s">
        <v>2886</v>
      </c>
      <c r="AB377" s="30" t="s">
        <v>2906</v>
      </c>
      <c r="AC377" s="30"/>
      <c r="AD377" s="72" t="s">
        <v>2888</v>
      </c>
      <c r="AE377" s="30"/>
      <c r="AF377" s="30"/>
      <c r="AG377" s="1" t="e">
        <f>#REF!+#REF!</f>
        <v>#REF!</v>
      </c>
      <c r="AH377" s="2" t="e">
        <f>#REF!+#REF!</f>
        <v>#REF!</v>
      </c>
      <c r="AI377" s="3" t="e">
        <f>#REF!+#REF!</f>
        <v>#REF!</v>
      </c>
      <c r="AJ377" s="4" t="e">
        <f t="shared" si="5"/>
        <v>#REF!</v>
      </c>
      <c r="AK377" s="30"/>
      <c r="AL377" s="30"/>
      <c r="AM377" s="30"/>
      <c r="AN377" s="30"/>
      <c r="AO377" s="30"/>
      <c r="AP377" s="30"/>
      <c r="AQ377" s="30"/>
      <c r="AR377" s="30"/>
      <c r="AS377" s="30"/>
      <c r="AT377" s="30"/>
      <c r="AU377" s="30"/>
      <c r="AV377" s="30"/>
      <c r="AW377" s="30"/>
    </row>
    <row r="378" spans="1:49" ht="141.75">
      <c r="A378" s="21" t="s">
        <v>2078</v>
      </c>
      <c r="B378" s="30"/>
      <c r="C378" s="30" t="s">
        <v>2079</v>
      </c>
      <c r="D378" s="30" t="s">
        <v>2080</v>
      </c>
      <c r="E378" s="30" t="s">
        <v>2081</v>
      </c>
      <c r="F378" s="34">
        <v>40787</v>
      </c>
      <c r="G378" s="35">
        <v>41152</v>
      </c>
      <c r="H378" s="36"/>
      <c r="I378" s="25" t="s">
        <v>3372</v>
      </c>
      <c r="J378" s="25" t="s">
        <v>3372</v>
      </c>
      <c r="K378" s="57" t="s">
        <v>3345</v>
      </c>
      <c r="L378" s="57" t="s">
        <v>3331</v>
      </c>
      <c r="M378" s="25" t="s">
        <v>3331</v>
      </c>
      <c r="N378" s="38"/>
      <c r="O378" s="30" t="s">
        <v>207</v>
      </c>
      <c r="P378" s="30"/>
      <c r="Q378" s="30"/>
      <c r="R378" s="30"/>
      <c r="S378" s="30"/>
      <c r="T378" s="30"/>
      <c r="U378" s="75" t="s">
        <v>3009</v>
      </c>
      <c r="V378" s="63">
        <v>8039158.4000000004</v>
      </c>
      <c r="W378" s="30"/>
      <c r="X378" s="30"/>
      <c r="Y378" s="30" t="s">
        <v>3469</v>
      </c>
      <c r="Z378" s="30" t="s">
        <v>3482</v>
      </c>
      <c r="AA378" s="30" t="s">
        <v>2969</v>
      </c>
      <c r="AB378" s="30" t="s">
        <v>2955</v>
      </c>
      <c r="AC378" s="30"/>
      <c r="AD378" s="72" t="s">
        <v>2888</v>
      </c>
      <c r="AE378" s="30"/>
      <c r="AF378" s="30"/>
      <c r="AG378" s="1" t="e">
        <f>#REF!+#REF!</f>
        <v>#REF!</v>
      </c>
      <c r="AH378" s="2" t="e">
        <f>#REF!+#REF!</f>
        <v>#REF!</v>
      </c>
      <c r="AI378" s="3" t="e">
        <f>#REF!+#REF!</f>
        <v>#REF!</v>
      </c>
      <c r="AJ378" s="4" t="e">
        <f t="shared" si="5"/>
        <v>#REF!</v>
      </c>
      <c r="AK378" s="30"/>
      <c r="AL378" s="30"/>
      <c r="AM378" s="30"/>
      <c r="AN378" s="30"/>
      <c r="AO378" s="30"/>
      <c r="AP378" s="30"/>
      <c r="AQ378" s="30"/>
      <c r="AR378" s="30"/>
      <c r="AS378" s="30"/>
      <c r="AT378" s="30"/>
      <c r="AU378" s="30"/>
      <c r="AV378" s="30"/>
      <c r="AW378" s="30"/>
    </row>
    <row r="379" spans="1:49" ht="409.5">
      <c r="A379" s="21" t="s">
        <v>2008</v>
      </c>
      <c r="B379" s="30"/>
      <c r="C379" s="30" t="s">
        <v>2009</v>
      </c>
      <c r="D379" s="30" t="s">
        <v>2010</v>
      </c>
      <c r="E379" s="30" t="s">
        <v>2011</v>
      </c>
      <c r="F379" s="34">
        <v>41009</v>
      </c>
      <c r="G379" s="35">
        <v>41166</v>
      </c>
      <c r="H379" s="36"/>
      <c r="I379" s="25" t="s">
        <v>3420</v>
      </c>
      <c r="J379" s="25" t="s">
        <v>3372</v>
      </c>
      <c r="K379" s="57" t="s">
        <v>3338</v>
      </c>
      <c r="L379" s="57" t="s">
        <v>3331</v>
      </c>
      <c r="M379" s="25" t="s">
        <v>3420</v>
      </c>
      <c r="N379" s="43" t="s">
        <v>3265</v>
      </c>
      <c r="O379" s="30" t="s">
        <v>207</v>
      </c>
      <c r="P379" s="30"/>
      <c r="Q379" s="30"/>
      <c r="R379" s="30"/>
      <c r="S379" s="30"/>
      <c r="T379" s="30"/>
      <c r="U379" s="75" t="s">
        <v>3016</v>
      </c>
      <c r="V379" s="63">
        <v>870152</v>
      </c>
      <c r="W379" s="30"/>
      <c r="X379" s="30" t="s">
        <v>1899</v>
      </c>
      <c r="Y379" s="30" t="s">
        <v>3506</v>
      </c>
      <c r="Z379" s="30" t="s">
        <v>3507</v>
      </c>
      <c r="AA379" s="30" t="s">
        <v>2888</v>
      </c>
      <c r="AB379" s="30"/>
      <c r="AC379" s="30"/>
      <c r="AD379" s="72" t="s">
        <v>2888</v>
      </c>
      <c r="AE379" s="30"/>
      <c r="AF379" s="30"/>
      <c r="AG379" s="1" t="e">
        <f>#REF!</f>
        <v>#REF!</v>
      </c>
      <c r="AH379" s="2" t="e">
        <f>#REF!</f>
        <v>#REF!</v>
      </c>
      <c r="AI379" s="3" t="e">
        <f>#REF!</f>
        <v>#REF!</v>
      </c>
      <c r="AJ379" s="4" t="e">
        <f t="shared" si="5"/>
        <v>#REF!</v>
      </c>
      <c r="AK379" s="30"/>
      <c r="AL379" s="30"/>
      <c r="AM379" s="30"/>
      <c r="AN379" s="30"/>
      <c r="AO379" s="30"/>
      <c r="AP379" s="30"/>
      <c r="AQ379" s="30"/>
      <c r="AR379" s="30"/>
      <c r="AS379" s="30"/>
      <c r="AT379" s="30"/>
      <c r="AU379" s="30"/>
      <c r="AV379" s="30"/>
      <c r="AW379" s="30"/>
    </row>
    <row r="380" spans="1:49" ht="126">
      <c r="A380" s="21" t="s">
        <v>1137</v>
      </c>
      <c r="B380" s="30"/>
      <c r="C380" s="30" t="s">
        <v>1138</v>
      </c>
      <c r="D380" s="30" t="s">
        <v>1139</v>
      </c>
      <c r="E380" s="30" t="s">
        <v>1140</v>
      </c>
      <c r="F380" s="34">
        <v>40569</v>
      </c>
      <c r="G380" s="35">
        <v>41195</v>
      </c>
      <c r="H380" s="36"/>
      <c r="I380" s="25"/>
      <c r="J380" s="25"/>
      <c r="K380" s="57"/>
      <c r="L380" s="57"/>
      <c r="M380" s="25"/>
      <c r="N380" s="37" t="s">
        <v>3189</v>
      </c>
      <c r="O380" s="30" t="s">
        <v>58</v>
      </c>
      <c r="P380" s="30"/>
      <c r="Q380" s="30"/>
      <c r="R380" s="30"/>
      <c r="S380" s="30"/>
      <c r="T380" s="30"/>
      <c r="U380" s="75" t="s">
        <v>2752</v>
      </c>
      <c r="V380" s="63">
        <v>1665630</v>
      </c>
      <c r="W380" s="30"/>
      <c r="X380" s="30" t="s">
        <v>1136</v>
      </c>
      <c r="Y380" s="30" t="s">
        <v>3455</v>
      </c>
      <c r="Z380" s="30" t="s">
        <v>3456</v>
      </c>
      <c r="AA380" s="30" t="s">
        <v>2969</v>
      </c>
      <c r="AB380" s="30" t="s">
        <v>2946</v>
      </c>
      <c r="AC380" s="30" t="s">
        <v>2989</v>
      </c>
      <c r="AD380" s="72" t="s">
        <v>2888</v>
      </c>
      <c r="AE380" s="30"/>
      <c r="AF380" s="30"/>
      <c r="AG380" s="1" t="e">
        <f>#REF!+#REF!+#REF!</f>
        <v>#REF!</v>
      </c>
      <c r="AH380" s="2" t="e">
        <f>#REF!+#REF!+#REF!</f>
        <v>#REF!</v>
      </c>
      <c r="AI380" s="3" t="e">
        <f>#REF!+#REF!+#REF!</f>
        <v>#REF!</v>
      </c>
      <c r="AJ380" s="4" t="e">
        <f t="shared" si="5"/>
        <v>#REF!</v>
      </c>
      <c r="AK380" s="30"/>
      <c r="AL380" s="30"/>
      <c r="AM380" s="30"/>
      <c r="AN380" s="30"/>
      <c r="AO380" s="30"/>
      <c r="AP380" s="30"/>
      <c r="AQ380" s="30"/>
      <c r="AR380" s="30"/>
      <c r="AS380" s="30"/>
      <c r="AT380" s="30"/>
      <c r="AU380" s="30"/>
      <c r="AV380" s="30"/>
      <c r="AW380" s="30"/>
    </row>
    <row r="381" spans="1:49" ht="409.5">
      <c r="A381" s="21" t="s">
        <v>1478</v>
      </c>
      <c r="B381" s="30"/>
      <c r="C381" s="30" t="s">
        <v>1479</v>
      </c>
      <c r="D381" s="30" t="s">
        <v>1480</v>
      </c>
      <c r="E381" s="30" t="s">
        <v>1481</v>
      </c>
      <c r="F381" s="34">
        <v>40513</v>
      </c>
      <c r="G381" s="35">
        <v>41213</v>
      </c>
      <c r="H381" s="47" t="s">
        <v>2862</v>
      </c>
      <c r="I381" s="26">
        <v>0</v>
      </c>
      <c r="J381" s="26" t="s">
        <v>3365</v>
      </c>
      <c r="K381" s="58" t="s">
        <v>3348</v>
      </c>
      <c r="L381" s="58" t="s">
        <v>3331</v>
      </c>
      <c r="M381" s="26">
        <v>0</v>
      </c>
      <c r="N381" s="37" t="s">
        <v>3317</v>
      </c>
      <c r="O381" s="30" t="s">
        <v>207</v>
      </c>
      <c r="P381" s="30"/>
      <c r="Q381" s="30"/>
      <c r="R381" s="30"/>
      <c r="S381" s="30"/>
      <c r="T381" s="30"/>
      <c r="U381" s="75" t="s">
        <v>2756</v>
      </c>
      <c r="V381" s="63">
        <v>61036675.600000001</v>
      </c>
      <c r="W381" s="30"/>
      <c r="X381" s="30" t="s">
        <v>1482</v>
      </c>
      <c r="Y381" s="30" t="s">
        <v>3465</v>
      </c>
      <c r="Z381" s="30" t="s">
        <v>3466</v>
      </c>
      <c r="AA381" s="69" t="s">
        <v>3560</v>
      </c>
      <c r="AB381" s="30" t="s">
        <v>2890</v>
      </c>
      <c r="AC381" s="30"/>
      <c r="AD381" s="72" t="s">
        <v>2888</v>
      </c>
      <c r="AE381" s="30"/>
      <c r="AF381" s="30"/>
      <c r="AG381" s="1" t="e">
        <f>#REF!+#REF!+#REF!+#REF!+#REF!</f>
        <v>#REF!</v>
      </c>
      <c r="AH381" s="2" t="e">
        <f>#REF!+#REF!+#REF!+#REF!+#REF!</f>
        <v>#REF!</v>
      </c>
      <c r="AI381" s="3" t="e">
        <f>#REF!+#REF!+#REF!+#REF!+#REF!</f>
        <v>#REF!</v>
      </c>
      <c r="AJ381" s="4" t="e">
        <f t="shared" si="5"/>
        <v>#REF!</v>
      </c>
      <c r="AK381" s="30"/>
      <c r="AL381" s="30"/>
      <c r="AM381" s="30"/>
      <c r="AN381" s="30"/>
      <c r="AO381" s="30"/>
      <c r="AP381" s="30"/>
      <c r="AQ381" s="30"/>
      <c r="AR381" s="30"/>
      <c r="AS381" s="30"/>
      <c r="AT381" s="30"/>
      <c r="AU381" s="30"/>
      <c r="AV381" s="30"/>
      <c r="AW381" s="30"/>
    </row>
    <row r="382" spans="1:49" ht="157.5">
      <c r="A382" s="21" t="s">
        <v>1701</v>
      </c>
      <c r="B382" s="30"/>
      <c r="C382" s="30" t="s">
        <v>1702</v>
      </c>
      <c r="D382" s="30" t="s">
        <v>1703</v>
      </c>
      <c r="E382" s="30" t="s">
        <v>1704</v>
      </c>
      <c r="F382" s="34">
        <v>40669</v>
      </c>
      <c r="G382" s="35">
        <v>41228</v>
      </c>
      <c r="H382" s="47" t="s">
        <v>2864</v>
      </c>
      <c r="I382" s="26">
        <v>0</v>
      </c>
      <c r="J382" s="26" t="s">
        <v>3365</v>
      </c>
      <c r="K382" s="58" t="s">
        <v>3335</v>
      </c>
      <c r="L382" s="58" t="s">
        <v>3331</v>
      </c>
      <c r="M382" s="26">
        <v>0</v>
      </c>
      <c r="N382" s="42"/>
      <c r="O382" s="30" t="s">
        <v>207</v>
      </c>
      <c r="P382" s="30"/>
      <c r="Q382" s="30"/>
      <c r="R382" s="30"/>
      <c r="S382" s="30"/>
      <c r="T382" s="30"/>
      <c r="U382" s="75" t="s">
        <v>2755</v>
      </c>
      <c r="V382" s="63">
        <v>10060210.5</v>
      </c>
      <c r="W382" s="30"/>
      <c r="X382" s="30" t="s">
        <v>1705</v>
      </c>
      <c r="Y382" s="30" t="s">
        <v>3489</v>
      </c>
      <c r="Z382" s="30" t="s">
        <v>3490</v>
      </c>
      <c r="AA382" s="30" t="s">
        <v>2886</v>
      </c>
      <c r="AB382" s="30" t="s">
        <v>3001</v>
      </c>
      <c r="AC382" s="30"/>
      <c r="AD382" s="72" t="s">
        <v>2888</v>
      </c>
      <c r="AE382" s="30"/>
      <c r="AF382" s="30"/>
      <c r="AG382" s="1" t="e">
        <f>#REF!+#REF!</f>
        <v>#REF!</v>
      </c>
      <c r="AH382" s="2" t="e">
        <f>#REF!+#REF!</f>
        <v>#REF!</v>
      </c>
      <c r="AI382" s="3" t="e">
        <f>#REF!+#REF!</f>
        <v>#REF!</v>
      </c>
      <c r="AJ382" s="4" t="e">
        <f t="shared" si="5"/>
        <v>#REF!</v>
      </c>
      <c r="AK382" s="30"/>
      <c r="AL382" s="30"/>
      <c r="AM382" s="30"/>
      <c r="AN382" s="30"/>
      <c r="AO382" s="30"/>
      <c r="AP382" s="30"/>
      <c r="AQ382" s="30"/>
      <c r="AR382" s="30"/>
      <c r="AS382" s="30"/>
      <c r="AT382" s="30"/>
      <c r="AU382" s="30"/>
      <c r="AV382" s="30"/>
      <c r="AW382" s="30"/>
    </row>
    <row r="383" spans="1:49" ht="141.75">
      <c r="A383" s="21" t="s">
        <v>1725</v>
      </c>
      <c r="B383" s="30"/>
      <c r="C383" s="30" t="s">
        <v>1726</v>
      </c>
      <c r="D383" s="30" t="s">
        <v>1727</v>
      </c>
      <c r="E383" s="30" t="s">
        <v>1728</v>
      </c>
      <c r="F383" s="34">
        <v>40862</v>
      </c>
      <c r="G383" s="35">
        <v>41229</v>
      </c>
      <c r="H383" s="36"/>
      <c r="I383" s="25">
        <v>0</v>
      </c>
      <c r="J383" s="25" t="s">
        <v>3418</v>
      </c>
      <c r="K383" s="57" t="s">
        <v>3348</v>
      </c>
      <c r="L383" s="57" t="s">
        <v>3331</v>
      </c>
      <c r="M383" s="25">
        <v>0</v>
      </c>
      <c r="N383" s="37" t="s">
        <v>3242</v>
      </c>
      <c r="O383" s="30" t="s">
        <v>207</v>
      </c>
      <c r="P383" s="30"/>
      <c r="Q383" s="30"/>
      <c r="R383" s="30"/>
      <c r="S383" s="30"/>
      <c r="T383" s="30"/>
      <c r="U383" s="75" t="s">
        <v>2754</v>
      </c>
      <c r="V383" s="63">
        <v>1436013</v>
      </c>
      <c r="W383" s="30"/>
      <c r="X383" s="30" t="s">
        <v>1729</v>
      </c>
      <c r="Y383" s="30" t="s">
        <v>3479</v>
      </c>
      <c r="Z383" s="30" t="s">
        <v>3480</v>
      </c>
      <c r="AA383" s="30" t="s">
        <v>2996</v>
      </c>
      <c r="AB383" s="30" t="s">
        <v>2964</v>
      </c>
      <c r="AC383" s="30" t="s">
        <v>2916</v>
      </c>
      <c r="AD383" s="72" t="s">
        <v>2888</v>
      </c>
      <c r="AE383" s="30"/>
      <c r="AF383" s="30"/>
      <c r="AG383" s="1" t="e">
        <f>#REF!+#REF!+#REF!</f>
        <v>#REF!</v>
      </c>
      <c r="AH383" s="2" t="e">
        <f>#REF!+#REF!+#REF!</f>
        <v>#REF!</v>
      </c>
      <c r="AI383" s="3" t="e">
        <f>#REF!+#REF!+#REF!</f>
        <v>#REF!</v>
      </c>
      <c r="AJ383" s="4" t="e">
        <f t="shared" si="5"/>
        <v>#REF!</v>
      </c>
      <c r="AK383" s="30"/>
      <c r="AL383" s="30"/>
      <c r="AM383" s="30"/>
      <c r="AN383" s="30"/>
      <c r="AO383" s="30"/>
      <c r="AP383" s="30"/>
      <c r="AQ383" s="30"/>
      <c r="AR383" s="30"/>
      <c r="AS383" s="30"/>
      <c r="AT383" s="30"/>
      <c r="AU383" s="30"/>
      <c r="AV383" s="30"/>
      <c r="AW383" s="30"/>
    </row>
    <row r="384" spans="1:49" ht="409.5">
      <c r="A384" s="21" t="s">
        <v>2026</v>
      </c>
      <c r="B384" s="30"/>
      <c r="C384" s="30" t="s">
        <v>2027</v>
      </c>
      <c r="D384" s="30" t="s">
        <v>2028</v>
      </c>
      <c r="E384" s="30" t="s">
        <v>2029</v>
      </c>
      <c r="F384" s="34">
        <v>41009</v>
      </c>
      <c r="G384" s="35">
        <v>41243</v>
      </c>
      <c r="H384" s="36"/>
      <c r="I384" s="25">
        <v>0</v>
      </c>
      <c r="J384" s="25" t="s">
        <v>3372</v>
      </c>
      <c r="K384" s="57" t="s">
        <v>3338</v>
      </c>
      <c r="L384" s="57" t="s">
        <v>3331</v>
      </c>
      <c r="M384" s="25">
        <v>0</v>
      </c>
      <c r="N384" s="37" t="s">
        <v>3267</v>
      </c>
      <c r="O384" s="30" t="s">
        <v>207</v>
      </c>
      <c r="P384" s="30"/>
      <c r="Q384" s="30"/>
      <c r="R384" s="30"/>
      <c r="S384" s="30"/>
      <c r="T384" s="30"/>
      <c r="U384" s="75" t="s">
        <v>3016</v>
      </c>
      <c r="V384" s="63">
        <v>3780709.4</v>
      </c>
      <c r="W384" s="30"/>
      <c r="X384" s="30" t="s">
        <v>2030</v>
      </c>
      <c r="Y384" s="30" t="s">
        <v>3506</v>
      </c>
      <c r="Z384" s="30" t="s">
        <v>3507</v>
      </c>
      <c r="AA384" s="30" t="s">
        <v>2888</v>
      </c>
      <c r="AB384" s="30" t="s">
        <v>3001</v>
      </c>
      <c r="AC384" s="30"/>
      <c r="AD384" s="72" t="s">
        <v>2888</v>
      </c>
      <c r="AE384" s="30"/>
      <c r="AF384" s="30"/>
      <c r="AG384" s="1" t="e">
        <f>#REF!+#REF!+#REF!</f>
        <v>#REF!</v>
      </c>
      <c r="AH384" s="2" t="e">
        <f>#REF!+#REF!+#REF!</f>
        <v>#REF!</v>
      </c>
      <c r="AI384" s="3" t="e">
        <f>#REF!+#REF!+#REF!</f>
        <v>#REF!</v>
      </c>
      <c r="AJ384" s="4" t="e">
        <f t="shared" si="5"/>
        <v>#REF!</v>
      </c>
      <c r="AK384" s="30"/>
      <c r="AL384" s="30"/>
      <c r="AM384" s="30"/>
      <c r="AN384" s="30"/>
      <c r="AO384" s="30"/>
      <c r="AP384" s="30"/>
      <c r="AQ384" s="30"/>
      <c r="AR384" s="30"/>
      <c r="AS384" s="30"/>
      <c r="AT384" s="30"/>
      <c r="AU384" s="30"/>
      <c r="AV384" s="30"/>
      <c r="AW384" s="30"/>
    </row>
    <row r="385" spans="1:49" ht="126">
      <c r="A385" s="21" t="s">
        <v>2187</v>
      </c>
      <c r="B385" s="30" t="s">
        <v>2188</v>
      </c>
      <c r="C385" s="30" t="s">
        <v>2189</v>
      </c>
      <c r="D385" s="30" t="s">
        <v>2190</v>
      </c>
      <c r="E385" s="30" t="s">
        <v>2191</v>
      </c>
      <c r="F385" s="34">
        <v>40954</v>
      </c>
      <c r="G385" s="35">
        <v>41271</v>
      </c>
      <c r="H385" s="47" t="s">
        <v>2872</v>
      </c>
      <c r="I385" s="26" t="s">
        <v>3355</v>
      </c>
      <c r="J385" s="26" t="s">
        <v>3330</v>
      </c>
      <c r="K385" s="58" t="s">
        <v>3350</v>
      </c>
      <c r="L385" s="58" t="s">
        <v>3331</v>
      </c>
      <c r="M385" s="26">
        <v>0</v>
      </c>
      <c r="N385" s="38"/>
      <c r="O385" s="30" t="s">
        <v>207</v>
      </c>
      <c r="P385" s="30"/>
      <c r="Q385" s="30"/>
      <c r="R385" s="30"/>
      <c r="S385" s="30"/>
      <c r="T385" s="30"/>
      <c r="U385" s="75" t="s">
        <v>2796</v>
      </c>
      <c r="V385" s="63">
        <v>3255432.5</v>
      </c>
      <c r="W385" s="30"/>
      <c r="X385" s="30" t="s">
        <v>2192</v>
      </c>
      <c r="Y385" s="30" t="s">
        <v>3493</v>
      </c>
      <c r="Z385" s="30" t="s">
        <v>3494</v>
      </c>
      <c r="AA385" s="30" t="s">
        <v>2888</v>
      </c>
      <c r="AB385" s="30" t="s">
        <v>2889</v>
      </c>
      <c r="AC385" s="30"/>
      <c r="AD385" s="72" t="s">
        <v>2888</v>
      </c>
      <c r="AE385" s="30"/>
      <c r="AF385" s="30"/>
      <c r="AG385" s="1" t="e">
        <f>#REF!+#REF!+#REF!+#REF!</f>
        <v>#REF!</v>
      </c>
      <c r="AH385" s="2" t="e">
        <f>#REF!+#REF!+#REF!+#REF!</f>
        <v>#REF!</v>
      </c>
      <c r="AI385" s="3" t="e">
        <f>#REF!+#REF!+#REF!+#REF!</f>
        <v>#REF!</v>
      </c>
      <c r="AJ385" s="4" t="e">
        <f t="shared" si="5"/>
        <v>#REF!</v>
      </c>
      <c r="AK385" s="30"/>
      <c r="AL385" s="30"/>
      <c r="AM385" s="30"/>
      <c r="AN385" s="30"/>
      <c r="AO385" s="30"/>
      <c r="AP385" s="30"/>
      <c r="AQ385" s="30"/>
      <c r="AR385" s="30"/>
      <c r="AS385" s="30"/>
      <c r="AT385" s="30"/>
      <c r="AU385" s="30"/>
      <c r="AV385" s="30"/>
      <c r="AW385" s="30"/>
    </row>
    <row r="386" spans="1:49" ht="141.75">
      <c r="A386" s="21" t="s">
        <v>2193</v>
      </c>
      <c r="B386" s="30" t="s">
        <v>2188</v>
      </c>
      <c r="C386" s="30" t="s">
        <v>2194</v>
      </c>
      <c r="D386" s="30" t="s">
        <v>2195</v>
      </c>
      <c r="E386" s="30" t="s">
        <v>2196</v>
      </c>
      <c r="F386" s="34">
        <v>39881</v>
      </c>
      <c r="G386" s="35">
        <v>41271</v>
      </c>
      <c r="H386" s="47" t="s">
        <v>2873</v>
      </c>
      <c r="I386" s="26" t="s">
        <v>3355</v>
      </c>
      <c r="J386" s="26" t="s">
        <v>3330</v>
      </c>
      <c r="K386" s="58" t="s">
        <v>3350</v>
      </c>
      <c r="L386" s="58" t="s">
        <v>3331</v>
      </c>
      <c r="M386" s="26">
        <v>0</v>
      </c>
      <c r="N386" s="38"/>
      <c r="O386" s="30" t="s">
        <v>207</v>
      </c>
      <c r="P386" s="30"/>
      <c r="Q386" s="30"/>
      <c r="R386" s="30"/>
      <c r="S386" s="30"/>
      <c r="T386" s="30"/>
      <c r="U386" s="75" t="s">
        <v>2796</v>
      </c>
      <c r="V386" s="63">
        <v>2801258.5</v>
      </c>
      <c r="W386" s="30"/>
      <c r="X386" s="30" t="s">
        <v>2197</v>
      </c>
      <c r="Y386" s="30" t="s">
        <v>3493</v>
      </c>
      <c r="Z386" s="30" t="s">
        <v>3494</v>
      </c>
      <c r="AA386" s="30" t="s">
        <v>2888</v>
      </c>
      <c r="AB386" s="30" t="s">
        <v>2889</v>
      </c>
      <c r="AC386" s="30"/>
      <c r="AD386" s="72" t="s">
        <v>2888</v>
      </c>
      <c r="AE386" s="30"/>
      <c r="AF386" s="30"/>
      <c r="AG386" s="1" t="e">
        <f>#REF!+#REF!+#REF!+#REF!</f>
        <v>#REF!</v>
      </c>
      <c r="AH386" s="2" t="e">
        <f>#REF!+#REF!+#REF!+#REF!</f>
        <v>#REF!</v>
      </c>
      <c r="AI386" s="3" t="e">
        <f>#REF!+#REF!+#REF!+#REF!</f>
        <v>#REF!</v>
      </c>
      <c r="AJ386" s="4" t="e">
        <f t="shared" si="5"/>
        <v>#REF!</v>
      </c>
      <c r="AK386" s="30"/>
      <c r="AL386" s="30"/>
      <c r="AM386" s="30"/>
      <c r="AN386" s="30"/>
      <c r="AO386" s="30"/>
      <c r="AP386" s="30"/>
      <c r="AQ386" s="30"/>
      <c r="AR386" s="30"/>
      <c r="AS386" s="30"/>
      <c r="AT386" s="30"/>
      <c r="AU386" s="30"/>
      <c r="AV386" s="30"/>
      <c r="AW386" s="30"/>
    </row>
    <row r="387" spans="1:49" ht="126">
      <c r="A387" s="21" t="s">
        <v>2198</v>
      </c>
      <c r="B387" s="30" t="s">
        <v>2188</v>
      </c>
      <c r="C387" s="30" t="s">
        <v>2199</v>
      </c>
      <c r="D387" s="30" t="s">
        <v>2200</v>
      </c>
      <c r="E387" s="30" t="s">
        <v>2201</v>
      </c>
      <c r="F387" s="34">
        <v>39881</v>
      </c>
      <c r="G387" s="35">
        <v>41271</v>
      </c>
      <c r="H387" s="47" t="s">
        <v>2874</v>
      </c>
      <c r="I387" s="26" t="s">
        <v>3330</v>
      </c>
      <c r="J387" s="26" t="s">
        <v>3330</v>
      </c>
      <c r="K387" s="58" t="s">
        <v>3350</v>
      </c>
      <c r="L387" s="58" t="s">
        <v>3331</v>
      </c>
      <c r="M387" s="26">
        <v>0</v>
      </c>
      <c r="N387" s="38"/>
      <c r="O387" s="30" t="s">
        <v>207</v>
      </c>
      <c r="P387" s="30"/>
      <c r="Q387" s="30"/>
      <c r="R387" s="30"/>
      <c r="S387" s="30"/>
      <c r="T387" s="30"/>
      <c r="U387" s="75" t="s">
        <v>2796</v>
      </c>
      <c r="V387" s="63">
        <v>3292150.5</v>
      </c>
      <c r="W387" s="30"/>
      <c r="X387" s="30" t="s">
        <v>2202</v>
      </c>
      <c r="Y387" s="30" t="s">
        <v>3493</v>
      </c>
      <c r="Z387" s="30" t="s">
        <v>3494</v>
      </c>
      <c r="AA387" s="30" t="s">
        <v>2888</v>
      </c>
      <c r="AB387" s="30"/>
      <c r="AC387" s="30"/>
      <c r="AD387" s="72" t="s">
        <v>2888</v>
      </c>
      <c r="AE387" s="30"/>
      <c r="AF387" s="30"/>
      <c r="AG387" s="1" t="e">
        <f>#REF!+#REF!+#REF!+#REF!</f>
        <v>#REF!</v>
      </c>
      <c r="AH387" s="2" t="e">
        <f>#REF!+#REF!+#REF!+#REF!</f>
        <v>#REF!</v>
      </c>
      <c r="AI387" s="3" t="e">
        <f>#REF!+#REF!+#REF!+#REF!</f>
        <v>#REF!</v>
      </c>
      <c r="AJ387" s="4" t="e">
        <f t="shared" si="5"/>
        <v>#REF!</v>
      </c>
      <c r="AK387" s="30"/>
      <c r="AL387" s="30"/>
      <c r="AM387" s="30"/>
      <c r="AN387" s="30"/>
      <c r="AO387" s="30"/>
      <c r="AP387" s="30"/>
      <c r="AQ387" s="30"/>
      <c r="AR387" s="30"/>
      <c r="AS387" s="30"/>
      <c r="AT387" s="30"/>
      <c r="AU387" s="30"/>
      <c r="AV387" s="30"/>
      <c r="AW387" s="30"/>
    </row>
    <row r="388" spans="1:49" ht="126">
      <c r="A388" s="21" t="s">
        <v>2203</v>
      </c>
      <c r="B388" s="30" t="s">
        <v>2188</v>
      </c>
      <c r="C388" s="30" t="s">
        <v>2204</v>
      </c>
      <c r="D388" s="30" t="s">
        <v>2205</v>
      </c>
      <c r="E388" s="30" t="s">
        <v>2206</v>
      </c>
      <c r="F388" s="34">
        <v>39881</v>
      </c>
      <c r="G388" s="35">
        <v>41271</v>
      </c>
      <c r="H388" s="47" t="s">
        <v>2875</v>
      </c>
      <c r="I388" s="26" t="s">
        <v>3330</v>
      </c>
      <c r="J388" s="26" t="s">
        <v>3330</v>
      </c>
      <c r="K388" s="58" t="s">
        <v>3350</v>
      </c>
      <c r="L388" s="58" t="s">
        <v>3331</v>
      </c>
      <c r="M388" s="26">
        <v>0</v>
      </c>
      <c r="N388" s="38"/>
      <c r="O388" s="30" t="s">
        <v>207</v>
      </c>
      <c r="P388" s="30"/>
      <c r="Q388" s="30"/>
      <c r="R388" s="30"/>
      <c r="S388" s="30"/>
      <c r="T388" s="30"/>
      <c r="U388" s="75" t="s">
        <v>2796</v>
      </c>
      <c r="V388" s="63">
        <v>2774596.5048000002</v>
      </c>
      <c r="W388" s="30"/>
      <c r="X388" s="30" t="s">
        <v>2207</v>
      </c>
      <c r="Y388" s="30" t="s">
        <v>3493</v>
      </c>
      <c r="Z388" s="30" t="s">
        <v>3494</v>
      </c>
      <c r="AA388" s="30" t="s">
        <v>2888</v>
      </c>
      <c r="AB388" s="30" t="s">
        <v>2889</v>
      </c>
      <c r="AC388" s="30"/>
      <c r="AD388" s="72" t="s">
        <v>2888</v>
      </c>
      <c r="AE388" s="30"/>
      <c r="AF388" s="30"/>
      <c r="AG388" s="1" t="e">
        <f>#REF!+#REF!+#REF!+#REF!</f>
        <v>#REF!</v>
      </c>
      <c r="AH388" s="2" t="e">
        <f>#REF!+#REF!+#REF!+#REF!</f>
        <v>#REF!</v>
      </c>
      <c r="AI388" s="3" t="e">
        <f>#REF!+#REF!+#REF!+#REF!</f>
        <v>#REF!</v>
      </c>
      <c r="AJ388" s="4" t="e">
        <f t="shared" si="5"/>
        <v>#REF!</v>
      </c>
      <c r="AK388" s="30"/>
      <c r="AL388" s="30"/>
      <c r="AM388" s="30"/>
      <c r="AN388" s="30"/>
      <c r="AO388" s="30"/>
      <c r="AP388" s="30"/>
      <c r="AQ388" s="30"/>
      <c r="AR388" s="30"/>
      <c r="AS388" s="30"/>
      <c r="AT388" s="30"/>
      <c r="AU388" s="30"/>
      <c r="AV388" s="30"/>
      <c r="AW388" s="30"/>
    </row>
    <row r="389" spans="1:49" ht="157.5">
      <c r="A389" s="21" t="s">
        <v>2208</v>
      </c>
      <c r="B389" s="30" t="s">
        <v>2188</v>
      </c>
      <c r="C389" s="30" t="s">
        <v>2209</v>
      </c>
      <c r="D389" s="30" t="s">
        <v>2210</v>
      </c>
      <c r="E389" s="30" t="s">
        <v>2211</v>
      </c>
      <c r="F389" s="34">
        <v>40954</v>
      </c>
      <c r="G389" s="35">
        <v>41271</v>
      </c>
      <c r="H389" s="47" t="s">
        <v>2876</v>
      </c>
      <c r="I389" s="26" t="s">
        <v>3330</v>
      </c>
      <c r="J389" s="26" t="s">
        <v>3330</v>
      </c>
      <c r="K389" s="58" t="s">
        <v>3350</v>
      </c>
      <c r="L389" s="58" t="s">
        <v>3331</v>
      </c>
      <c r="M389" s="26">
        <v>0</v>
      </c>
      <c r="N389" s="42"/>
      <c r="O389" s="30" t="s">
        <v>207</v>
      </c>
      <c r="P389" s="30"/>
      <c r="Q389" s="30"/>
      <c r="R389" s="30"/>
      <c r="S389" s="30"/>
      <c r="T389" s="30"/>
      <c r="U389" s="75" t="s">
        <v>2796</v>
      </c>
      <c r="V389" s="63">
        <v>1380778</v>
      </c>
      <c r="W389" s="30"/>
      <c r="X389" s="30" t="s">
        <v>2212</v>
      </c>
      <c r="Y389" s="30" t="s">
        <v>3495</v>
      </c>
      <c r="Z389" s="30" t="s">
        <v>3496</v>
      </c>
      <c r="AA389" s="69" t="s">
        <v>2888</v>
      </c>
      <c r="AB389" s="30"/>
      <c r="AC389" s="30"/>
      <c r="AD389" s="72" t="s">
        <v>2888</v>
      </c>
      <c r="AE389" s="30"/>
      <c r="AF389" s="30"/>
      <c r="AG389" s="1" t="e">
        <f>#REF!+#REF!+#REF!</f>
        <v>#REF!</v>
      </c>
      <c r="AH389" s="2" t="e">
        <f>#REF!+#REF!+#REF!</f>
        <v>#REF!</v>
      </c>
      <c r="AI389" s="3" t="e">
        <f>#REF!+#REF!+#REF!</f>
        <v>#REF!</v>
      </c>
      <c r="AJ389" s="4" t="e">
        <f t="shared" si="5"/>
        <v>#REF!</v>
      </c>
      <c r="AK389" s="30"/>
      <c r="AL389" s="30"/>
      <c r="AM389" s="30"/>
      <c r="AN389" s="30"/>
      <c r="AO389" s="30"/>
      <c r="AP389" s="30"/>
      <c r="AQ389" s="30"/>
      <c r="AR389" s="30"/>
      <c r="AS389" s="30"/>
      <c r="AT389" s="30"/>
      <c r="AU389" s="30"/>
      <c r="AV389" s="30"/>
      <c r="AW389" s="30"/>
    </row>
    <row r="390" spans="1:49" ht="126">
      <c r="A390" s="21" t="s">
        <v>2213</v>
      </c>
      <c r="B390" s="30" t="s">
        <v>2188</v>
      </c>
      <c r="C390" s="30" t="s">
        <v>2214</v>
      </c>
      <c r="D390" s="30" t="s">
        <v>2215</v>
      </c>
      <c r="E390" s="30" t="s">
        <v>2216</v>
      </c>
      <c r="F390" s="34">
        <v>39881</v>
      </c>
      <c r="G390" s="35">
        <v>41271</v>
      </c>
      <c r="H390" s="36"/>
      <c r="I390" s="25"/>
      <c r="J390" s="25"/>
      <c r="K390" s="57"/>
      <c r="L390" s="57"/>
      <c r="M390" s="25"/>
      <c r="N390" s="38"/>
      <c r="O390" s="30" t="s">
        <v>207</v>
      </c>
      <c r="P390" s="30"/>
      <c r="Q390" s="30"/>
      <c r="R390" s="30"/>
      <c r="S390" s="30"/>
      <c r="T390" s="30"/>
      <c r="U390" s="75" t="s">
        <v>2796</v>
      </c>
      <c r="V390" s="63">
        <v>0</v>
      </c>
      <c r="W390" s="30"/>
      <c r="X390" s="30" t="s">
        <v>2212</v>
      </c>
      <c r="Y390" s="30" t="s">
        <v>3493</v>
      </c>
      <c r="Z390" s="30" t="s">
        <v>3494</v>
      </c>
      <c r="AA390" s="30"/>
      <c r="AB390" s="30"/>
      <c r="AC390" s="30"/>
      <c r="AD390" s="72" t="s">
        <v>2888</v>
      </c>
      <c r="AE390" s="30"/>
      <c r="AF390" s="30"/>
      <c r="AG390" s="1"/>
      <c r="AH390" s="2"/>
      <c r="AI390" s="3"/>
      <c r="AJ390" s="4">
        <f t="shared" si="5"/>
        <v>0</v>
      </c>
      <c r="AK390" s="30"/>
      <c r="AL390" s="30"/>
      <c r="AM390" s="30"/>
      <c r="AN390" s="30"/>
      <c r="AO390" s="30"/>
      <c r="AP390" s="30"/>
      <c r="AQ390" s="30"/>
      <c r="AR390" s="30"/>
      <c r="AS390" s="30"/>
      <c r="AT390" s="30"/>
      <c r="AU390" s="30"/>
      <c r="AV390" s="30"/>
      <c r="AW390" s="30"/>
    </row>
    <row r="391" spans="1:49" ht="110.25">
      <c r="A391" s="21" t="s">
        <v>2229</v>
      </c>
      <c r="B391" s="30"/>
      <c r="C391" s="30" t="s">
        <v>2230</v>
      </c>
      <c r="D391" s="30" t="s">
        <v>2231</v>
      </c>
      <c r="E391" s="30" t="s">
        <v>2232</v>
      </c>
      <c r="F391" s="34">
        <v>40906</v>
      </c>
      <c r="G391" s="35">
        <v>41271</v>
      </c>
      <c r="H391" s="36"/>
      <c r="I391" s="25"/>
      <c r="J391" s="25"/>
      <c r="K391" s="57"/>
      <c r="L391" s="57"/>
      <c r="M391" s="25"/>
      <c r="N391" s="42"/>
      <c r="O391" s="30" t="s">
        <v>207</v>
      </c>
      <c r="P391" s="30"/>
      <c r="Q391" s="30"/>
      <c r="R391" s="30"/>
      <c r="S391" s="30"/>
      <c r="T391" s="30"/>
      <c r="U391" s="75" t="s">
        <v>2796</v>
      </c>
      <c r="V391" s="63">
        <v>150000000</v>
      </c>
      <c r="W391" s="30"/>
      <c r="X391" s="30" t="s">
        <v>2233</v>
      </c>
      <c r="Y391" s="30" t="s">
        <v>3493</v>
      </c>
      <c r="Z391" s="30" t="s">
        <v>3494</v>
      </c>
      <c r="AA391" s="30" t="s">
        <v>2888</v>
      </c>
      <c r="AB391" s="30"/>
      <c r="AC391" s="30"/>
      <c r="AD391" s="72" t="s">
        <v>2888</v>
      </c>
      <c r="AE391" s="30"/>
      <c r="AF391" s="30"/>
      <c r="AG391" s="1" t="e">
        <f>#REF!</f>
        <v>#REF!</v>
      </c>
      <c r="AH391" s="2" t="e">
        <f>#REF!</f>
        <v>#REF!</v>
      </c>
      <c r="AI391" s="3" t="e">
        <f>#REF!</f>
        <v>#REF!</v>
      </c>
      <c r="AJ391" s="4" t="e">
        <f t="shared" ref="AJ391:AJ454" si="6">SUM(AG391:AI391)</f>
        <v>#REF!</v>
      </c>
      <c r="AK391" s="30"/>
      <c r="AL391" s="30"/>
      <c r="AM391" s="30"/>
      <c r="AN391" s="30"/>
      <c r="AO391" s="30"/>
      <c r="AP391" s="30"/>
      <c r="AQ391" s="30"/>
      <c r="AR391" s="30"/>
      <c r="AS391" s="30"/>
      <c r="AT391" s="30"/>
      <c r="AU391" s="30"/>
      <c r="AV391" s="30"/>
      <c r="AW391" s="30"/>
    </row>
    <row r="392" spans="1:49" ht="126">
      <c r="A392" s="21" t="s">
        <v>2414</v>
      </c>
      <c r="B392" s="30" t="s">
        <v>2415</v>
      </c>
      <c r="C392" s="30" t="s">
        <v>2416</v>
      </c>
      <c r="D392" s="30" t="s">
        <v>2417</v>
      </c>
      <c r="E392" s="30" t="s">
        <v>2418</v>
      </c>
      <c r="F392" s="34">
        <v>39881</v>
      </c>
      <c r="G392" s="35">
        <v>41271</v>
      </c>
      <c r="H392" s="36"/>
      <c r="I392" s="25" t="s">
        <v>3330</v>
      </c>
      <c r="J392" s="25" t="s">
        <v>3330</v>
      </c>
      <c r="K392" s="57" t="s">
        <v>3350</v>
      </c>
      <c r="L392" s="57" t="s">
        <v>3331</v>
      </c>
      <c r="M392" s="25">
        <v>0</v>
      </c>
      <c r="N392" s="42"/>
      <c r="O392" s="30" t="s">
        <v>207</v>
      </c>
      <c r="P392" s="30"/>
      <c r="Q392" s="30"/>
      <c r="R392" s="30"/>
      <c r="S392" s="30"/>
      <c r="T392" s="30"/>
      <c r="U392" s="75" t="s">
        <v>2796</v>
      </c>
      <c r="V392" s="63">
        <v>1122036</v>
      </c>
      <c r="W392" s="30"/>
      <c r="X392" s="30" t="s">
        <v>2419</v>
      </c>
      <c r="Y392" s="30" t="s">
        <v>3493</v>
      </c>
      <c r="Z392" s="30" t="s">
        <v>3494</v>
      </c>
      <c r="AA392" s="30" t="s">
        <v>2888</v>
      </c>
      <c r="AB392" s="30"/>
      <c r="AC392" s="30"/>
      <c r="AD392" s="72" t="s">
        <v>2888</v>
      </c>
      <c r="AE392" s="30"/>
      <c r="AF392" s="30"/>
      <c r="AG392" s="1" t="e">
        <f>#REF!+#REF!+#REF!</f>
        <v>#REF!</v>
      </c>
      <c r="AH392" s="2" t="e">
        <f>#REF!+#REF!+#REF!</f>
        <v>#REF!</v>
      </c>
      <c r="AI392" s="3" t="e">
        <f>#REF!+#REF!+#REF!</f>
        <v>#REF!</v>
      </c>
      <c r="AJ392" s="4" t="e">
        <f t="shared" si="6"/>
        <v>#REF!</v>
      </c>
      <c r="AK392" s="30"/>
      <c r="AL392" s="30"/>
      <c r="AM392" s="30"/>
      <c r="AN392" s="30"/>
      <c r="AO392" s="30"/>
      <c r="AP392" s="30"/>
      <c r="AQ392" s="30"/>
      <c r="AR392" s="30"/>
      <c r="AS392" s="30"/>
      <c r="AT392" s="30"/>
      <c r="AU392" s="30"/>
      <c r="AV392" s="30"/>
      <c r="AW392" s="30"/>
    </row>
    <row r="393" spans="1:49" ht="110.25">
      <c r="A393" s="21" t="s">
        <v>1667</v>
      </c>
      <c r="B393" s="30"/>
      <c r="C393" s="30" t="s">
        <v>1668</v>
      </c>
      <c r="D393" s="30" t="s">
        <v>1669</v>
      </c>
      <c r="E393" s="30" t="s">
        <v>1670</v>
      </c>
      <c r="F393" s="34">
        <v>40745</v>
      </c>
      <c r="G393" s="35">
        <v>41274</v>
      </c>
      <c r="H393" s="47" t="s">
        <v>2795</v>
      </c>
      <c r="I393" s="26"/>
      <c r="J393" s="26"/>
      <c r="K393" s="58"/>
      <c r="L393" s="58"/>
      <c r="M393" s="25"/>
      <c r="N393" s="38"/>
      <c r="O393" s="30" t="s">
        <v>51</v>
      </c>
      <c r="P393" s="30"/>
      <c r="Q393" s="30"/>
      <c r="R393" s="30"/>
      <c r="S393" s="30"/>
      <c r="T393" s="30"/>
      <c r="U393" s="75" t="s">
        <v>2755</v>
      </c>
      <c r="V393" s="63">
        <v>2822285.33</v>
      </c>
      <c r="W393" s="30"/>
      <c r="X393" s="30" t="s">
        <v>1671</v>
      </c>
      <c r="Y393" s="30" t="s">
        <v>3497</v>
      </c>
      <c r="Z393" s="30" t="s">
        <v>3498</v>
      </c>
      <c r="AA393" s="30"/>
      <c r="AB393" s="30"/>
      <c r="AC393" s="69" t="s">
        <v>3563</v>
      </c>
      <c r="AD393" s="72" t="s">
        <v>2888</v>
      </c>
      <c r="AE393" s="30"/>
      <c r="AF393" s="30"/>
      <c r="AG393" s="1" t="e">
        <f>#REF!+#REF!</f>
        <v>#REF!</v>
      </c>
      <c r="AH393" s="2" t="e">
        <f>#REF!+#REF!</f>
        <v>#REF!</v>
      </c>
      <c r="AI393" s="3" t="e">
        <f>#REF!+#REF!</f>
        <v>#REF!</v>
      </c>
      <c r="AJ393" s="4" t="e">
        <f t="shared" si="6"/>
        <v>#REF!</v>
      </c>
      <c r="AK393" s="30"/>
      <c r="AL393" s="30"/>
      <c r="AM393" s="30"/>
      <c r="AN393" s="30"/>
      <c r="AO393" s="30"/>
      <c r="AP393" s="30"/>
      <c r="AQ393" s="30"/>
      <c r="AR393" s="30"/>
      <c r="AS393" s="30"/>
      <c r="AT393" s="30"/>
      <c r="AU393" s="30"/>
      <c r="AV393" s="30"/>
      <c r="AW393" s="30"/>
    </row>
    <row r="394" spans="1:49" ht="126">
      <c r="A394" s="21" t="s">
        <v>1924</v>
      </c>
      <c r="B394" s="30" t="s">
        <v>1919</v>
      </c>
      <c r="C394" s="30" t="s">
        <v>1925</v>
      </c>
      <c r="D394" s="30" t="s">
        <v>1926</v>
      </c>
      <c r="E394" s="30" t="s">
        <v>1927</v>
      </c>
      <c r="F394" s="34">
        <v>40909</v>
      </c>
      <c r="G394" s="35">
        <v>41274</v>
      </c>
      <c r="H394" s="36"/>
      <c r="I394" s="25"/>
      <c r="J394" s="25"/>
      <c r="K394" s="57"/>
      <c r="L394" s="57"/>
      <c r="M394" s="25"/>
      <c r="N394" s="43" t="s">
        <v>3258</v>
      </c>
      <c r="O394" s="30" t="s">
        <v>207</v>
      </c>
      <c r="P394" s="30"/>
      <c r="Q394" s="30"/>
      <c r="R394" s="30"/>
      <c r="S394" s="30"/>
      <c r="T394" s="30"/>
      <c r="U394" s="75" t="s">
        <v>2804</v>
      </c>
      <c r="V394" s="63">
        <v>5152626.5999999996</v>
      </c>
      <c r="W394" s="30"/>
      <c r="X394" s="30" t="s">
        <v>1928</v>
      </c>
      <c r="Y394" s="30" t="s">
        <v>3499</v>
      </c>
      <c r="Z394" s="30" t="s">
        <v>3505</v>
      </c>
      <c r="AA394" s="30" t="s">
        <v>2888</v>
      </c>
      <c r="AB394" s="30" t="s">
        <v>2920</v>
      </c>
      <c r="AC394" s="30"/>
      <c r="AD394" s="72" t="s">
        <v>2888</v>
      </c>
      <c r="AE394" s="30"/>
      <c r="AF394" s="30"/>
      <c r="AG394" s="1" t="e">
        <f>#REF!+#REF!</f>
        <v>#REF!</v>
      </c>
      <c r="AH394" s="2" t="e">
        <f>#REF!+#REF!</f>
        <v>#REF!</v>
      </c>
      <c r="AI394" s="3" t="e">
        <f>#REF!+#REF!</f>
        <v>#REF!</v>
      </c>
      <c r="AJ394" s="4" t="e">
        <f t="shared" si="6"/>
        <v>#REF!</v>
      </c>
      <c r="AK394" s="30"/>
      <c r="AL394" s="30"/>
      <c r="AM394" s="30"/>
      <c r="AN394" s="30"/>
      <c r="AO394" s="30"/>
      <c r="AP394" s="30"/>
      <c r="AQ394" s="30"/>
      <c r="AR394" s="30"/>
      <c r="AS394" s="30"/>
      <c r="AT394" s="30"/>
      <c r="AU394" s="30"/>
      <c r="AV394" s="30"/>
      <c r="AW394" s="30"/>
    </row>
    <row r="395" spans="1:49" ht="173.25">
      <c r="A395" s="21" t="s">
        <v>1939</v>
      </c>
      <c r="B395" s="30" t="s">
        <v>1940</v>
      </c>
      <c r="C395" s="30" t="s">
        <v>1941</v>
      </c>
      <c r="D395" s="30" t="s">
        <v>1942</v>
      </c>
      <c r="E395" s="30" t="s">
        <v>1943</v>
      </c>
      <c r="F395" s="34">
        <v>40909</v>
      </c>
      <c r="G395" s="35">
        <v>41274</v>
      </c>
      <c r="H395" s="47" t="s">
        <v>2812</v>
      </c>
      <c r="I395" s="26">
        <v>0</v>
      </c>
      <c r="J395" s="26">
        <v>0</v>
      </c>
      <c r="K395" s="58" t="s">
        <v>3348</v>
      </c>
      <c r="L395" s="58" t="s">
        <v>3332</v>
      </c>
      <c r="M395" s="26">
        <v>0</v>
      </c>
      <c r="N395" s="43" t="s">
        <v>3260</v>
      </c>
      <c r="O395" s="30" t="s">
        <v>207</v>
      </c>
      <c r="P395" s="30"/>
      <c r="Q395" s="30"/>
      <c r="R395" s="30"/>
      <c r="S395" s="30"/>
      <c r="T395" s="30"/>
      <c r="U395" s="75" t="s">
        <v>2745</v>
      </c>
      <c r="V395" s="63">
        <v>2575889</v>
      </c>
      <c r="W395" s="30"/>
      <c r="X395" s="30" t="s">
        <v>1933</v>
      </c>
      <c r="Y395" s="30" t="s">
        <v>3491</v>
      </c>
      <c r="Z395" s="30" t="s">
        <v>3492</v>
      </c>
      <c r="AA395" s="30" t="s">
        <v>2969</v>
      </c>
      <c r="AB395" s="30" t="s">
        <v>2920</v>
      </c>
      <c r="AC395" s="30"/>
      <c r="AD395" s="72" t="s">
        <v>2888</v>
      </c>
      <c r="AE395" s="30"/>
      <c r="AF395" s="30"/>
      <c r="AG395" s="1" t="e">
        <f>#REF!+#REF!</f>
        <v>#REF!</v>
      </c>
      <c r="AH395" s="2" t="e">
        <f>#REF!+#REF!</f>
        <v>#REF!</v>
      </c>
      <c r="AI395" s="3" t="e">
        <f>#REF!+#REF!</f>
        <v>#REF!</v>
      </c>
      <c r="AJ395" s="4" t="e">
        <f t="shared" si="6"/>
        <v>#REF!</v>
      </c>
      <c r="AK395" s="30"/>
      <c r="AL395" s="30"/>
      <c r="AM395" s="30"/>
      <c r="AN395" s="30"/>
      <c r="AO395" s="30"/>
      <c r="AP395" s="30"/>
      <c r="AQ395" s="30"/>
      <c r="AR395" s="30"/>
      <c r="AS395" s="30"/>
      <c r="AT395" s="30"/>
      <c r="AU395" s="30"/>
      <c r="AV395" s="30"/>
      <c r="AW395" s="30"/>
    </row>
    <row r="396" spans="1:49" ht="126">
      <c r="A396" s="21" t="s">
        <v>1950</v>
      </c>
      <c r="B396" s="48" t="s">
        <v>1951</v>
      </c>
      <c r="C396" s="30" t="s">
        <v>1952</v>
      </c>
      <c r="D396" s="30" t="s">
        <v>1953</v>
      </c>
      <c r="E396" s="30" t="s">
        <v>1954</v>
      </c>
      <c r="F396" s="34">
        <v>40909</v>
      </c>
      <c r="G396" s="35">
        <v>41274</v>
      </c>
      <c r="H396" s="36"/>
      <c r="I396" s="25" t="s">
        <v>3421</v>
      </c>
      <c r="J396" s="25">
        <v>0</v>
      </c>
      <c r="K396" s="57" t="s">
        <v>3348</v>
      </c>
      <c r="L396" s="57" t="s">
        <v>3360</v>
      </c>
      <c r="M396" s="25" t="s">
        <v>3422</v>
      </c>
      <c r="N396" s="43" t="s">
        <v>3261</v>
      </c>
      <c r="O396" s="30" t="s">
        <v>58</v>
      </c>
      <c r="P396" s="30"/>
      <c r="Q396" s="30"/>
      <c r="R396" s="30"/>
      <c r="S396" s="30"/>
      <c r="T396" s="30"/>
      <c r="U396" s="75" t="s">
        <v>2799</v>
      </c>
      <c r="V396" s="63">
        <v>3831297.2</v>
      </c>
      <c r="W396" s="30"/>
      <c r="X396" s="30" t="s">
        <v>1955</v>
      </c>
      <c r="Y396" s="30" t="s">
        <v>3499</v>
      </c>
      <c r="Z396" s="30" t="s">
        <v>3500</v>
      </c>
      <c r="AA396" s="30" t="s">
        <v>2969</v>
      </c>
      <c r="AB396" s="30"/>
      <c r="AC396" s="30" t="s">
        <v>3013</v>
      </c>
      <c r="AD396" s="72" t="s">
        <v>2888</v>
      </c>
      <c r="AE396" s="30"/>
      <c r="AF396" s="30"/>
      <c r="AG396" s="1" t="e">
        <f>#REF!+#REF!</f>
        <v>#REF!</v>
      </c>
      <c r="AH396" s="2" t="e">
        <f>#REF!+#REF!</f>
        <v>#REF!</v>
      </c>
      <c r="AI396" s="3" t="e">
        <f>#REF!+#REF!</f>
        <v>#REF!</v>
      </c>
      <c r="AJ396" s="4" t="e">
        <f t="shared" si="6"/>
        <v>#REF!</v>
      </c>
      <c r="AK396" s="30"/>
      <c r="AL396" s="30"/>
      <c r="AM396" s="30"/>
      <c r="AN396" s="30"/>
      <c r="AO396" s="30"/>
      <c r="AP396" s="30"/>
      <c r="AQ396" s="30"/>
      <c r="AR396" s="30"/>
      <c r="AS396" s="30"/>
      <c r="AT396" s="30"/>
      <c r="AU396" s="30"/>
      <c r="AV396" s="30"/>
      <c r="AW396" s="30"/>
    </row>
    <row r="397" spans="1:49" ht="173.25">
      <c r="A397" s="21" t="s">
        <v>2031</v>
      </c>
      <c r="B397" s="30"/>
      <c r="C397" s="30" t="s">
        <v>2032</v>
      </c>
      <c r="D397" s="30" t="s">
        <v>2033</v>
      </c>
      <c r="E397" s="30" t="s">
        <v>2034</v>
      </c>
      <c r="F397" s="34">
        <v>40909</v>
      </c>
      <c r="G397" s="35">
        <v>41274</v>
      </c>
      <c r="H397" s="36"/>
      <c r="I397" s="25"/>
      <c r="J397" s="25" t="s">
        <v>3334</v>
      </c>
      <c r="K397" s="57" t="s">
        <v>3335</v>
      </c>
      <c r="L397" s="57" t="s">
        <v>3331</v>
      </c>
      <c r="M397" s="25"/>
      <c r="N397" s="43" t="s">
        <v>3268</v>
      </c>
      <c r="O397" s="30" t="s">
        <v>756</v>
      </c>
      <c r="P397" s="30"/>
      <c r="Q397" s="30"/>
      <c r="R397" s="30"/>
      <c r="S397" s="30"/>
      <c r="T397" s="30"/>
      <c r="U397" s="75" t="s">
        <v>3016</v>
      </c>
      <c r="V397" s="63">
        <v>358330000</v>
      </c>
      <c r="W397" s="30"/>
      <c r="X397" s="30" t="s">
        <v>1543</v>
      </c>
      <c r="Y397" s="30" t="s">
        <v>3506</v>
      </c>
      <c r="Z397" s="30" t="s">
        <v>3507</v>
      </c>
      <c r="AA397" s="30" t="s">
        <v>2888</v>
      </c>
      <c r="AB397" s="30" t="s">
        <v>2921</v>
      </c>
      <c r="AC397" s="30"/>
      <c r="AD397" s="72" t="s">
        <v>2888</v>
      </c>
      <c r="AE397" s="30"/>
      <c r="AF397" s="30"/>
      <c r="AG397" s="1" t="e">
        <f>#REF!+#REF!</f>
        <v>#REF!</v>
      </c>
      <c r="AH397" s="2" t="e">
        <f>#REF!+#REF!</f>
        <v>#REF!</v>
      </c>
      <c r="AI397" s="3" t="e">
        <f>#REF!+#REF!</f>
        <v>#REF!</v>
      </c>
      <c r="AJ397" s="4" t="e">
        <f t="shared" si="6"/>
        <v>#REF!</v>
      </c>
      <c r="AK397" s="30"/>
      <c r="AL397" s="30"/>
      <c r="AM397" s="30"/>
      <c r="AN397" s="30"/>
      <c r="AO397" s="30"/>
      <c r="AP397" s="30"/>
      <c r="AQ397" s="30"/>
      <c r="AR397" s="30"/>
      <c r="AS397" s="30"/>
      <c r="AT397" s="30"/>
      <c r="AU397" s="30"/>
      <c r="AV397" s="30"/>
      <c r="AW397" s="30"/>
    </row>
    <row r="398" spans="1:49" ht="94.5">
      <c r="A398" s="21" t="s">
        <v>2420</v>
      </c>
      <c r="B398" s="30"/>
      <c r="C398" s="30" t="s">
        <v>2421</v>
      </c>
      <c r="D398" s="30" t="s">
        <v>2422</v>
      </c>
      <c r="E398" s="30" t="s">
        <v>2423</v>
      </c>
      <c r="F398" s="34">
        <v>40604</v>
      </c>
      <c r="G398" s="35">
        <v>41274</v>
      </c>
      <c r="H398" s="47" t="s">
        <v>2880</v>
      </c>
      <c r="I398" s="26">
        <v>0</v>
      </c>
      <c r="J398" s="26" t="s">
        <v>3423</v>
      </c>
      <c r="K398" s="58" t="s">
        <v>3348</v>
      </c>
      <c r="L398" s="58" t="s">
        <v>3340</v>
      </c>
      <c r="M398" s="26">
        <v>0</v>
      </c>
      <c r="N398" s="43" t="s">
        <v>3285</v>
      </c>
      <c r="O398" s="30" t="s">
        <v>58</v>
      </c>
      <c r="P398" s="30"/>
      <c r="Q398" s="30"/>
      <c r="R398" s="30"/>
      <c r="S398" s="30"/>
      <c r="T398" s="30"/>
      <c r="U398" s="75" t="s">
        <v>2818</v>
      </c>
      <c r="V398" s="63">
        <v>5631462.7699999996</v>
      </c>
      <c r="W398" s="30"/>
      <c r="X398" s="30" t="s">
        <v>2424</v>
      </c>
      <c r="Y398" s="30" t="s">
        <v>3508</v>
      </c>
      <c r="Z398" s="30" t="s">
        <v>3509</v>
      </c>
      <c r="AA398" s="30" t="s">
        <v>2886</v>
      </c>
      <c r="AB398" s="30" t="s">
        <v>3020</v>
      </c>
      <c r="AC398" s="30"/>
      <c r="AD398" s="72" t="s">
        <v>2888</v>
      </c>
      <c r="AE398" s="30"/>
      <c r="AF398" s="30"/>
      <c r="AG398" s="1" t="e">
        <f>#REF!+#REF!+#REF!</f>
        <v>#REF!</v>
      </c>
      <c r="AH398" s="2" t="e">
        <f>#REF!+#REF!+#REF!</f>
        <v>#REF!</v>
      </c>
      <c r="AI398" s="3" t="e">
        <f>#REF!+#REF!+#REF!</f>
        <v>#REF!</v>
      </c>
      <c r="AJ398" s="4" t="e">
        <f t="shared" si="6"/>
        <v>#REF!</v>
      </c>
      <c r="AK398" s="30"/>
      <c r="AL398" s="30"/>
      <c r="AM398" s="30"/>
      <c r="AN398" s="30"/>
      <c r="AO398" s="30"/>
      <c r="AP398" s="30"/>
      <c r="AQ398" s="30"/>
      <c r="AR398" s="30"/>
      <c r="AS398" s="30"/>
      <c r="AT398" s="30"/>
      <c r="AU398" s="30"/>
      <c r="AV398" s="30"/>
      <c r="AW398" s="30"/>
    </row>
    <row r="399" spans="1:49" ht="141.75">
      <c r="A399" s="21" t="s">
        <v>2516</v>
      </c>
      <c r="B399" s="30" t="s">
        <v>2517</v>
      </c>
      <c r="C399" s="30" t="s">
        <v>2518</v>
      </c>
      <c r="D399" s="30" t="s">
        <v>2519</v>
      </c>
      <c r="E399" s="30" t="s">
        <v>2520</v>
      </c>
      <c r="F399" s="34">
        <v>40253</v>
      </c>
      <c r="G399" s="35">
        <v>41274</v>
      </c>
      <c r="H399" s="36"/>
      <c r="I399" s="25"/>
      <c r="J399" s="25"/>
      <c r="K399" s="57"/>
      <c r="L399" s="57"/>
      <c r="M399" s="25"/>
      <c r="N399" s="38"/>
      <c r="O399" s="30" t="s">
        <v>756</v>
      </c>
      <c r="P399" s="30"/>
      <c r="Q399" s="30"/>
      <c r="R399" s="30"/>
      <c r="S399" s="30"/>
      <c r="T399" s="30"/>
      <c r="U399" s="75" t="s">
        <v>2755</v>
      </c>
      <c r="V399" s="63">
        <v>84555067</v>
      </c>
      <c r="W399" s="30"/>
      <c r="X399" s="30" t="s">
        <v>2521</v>
      </c>
      <c r="Y399" s="30" t="s">
        <v>3489</v>
      </c>
      <c r="Z399" s="30" t="s">
        <v>3490</v>
      </c>
      <c r="AA399" s="30" t="s">
        <v>2888</v>
      </c>
      <c r="AB399" s="30"/>
      <c r="AC399" s="30"/>
      <c r="AD399" s="72" t="s">
        <v>2888</v>
      </c>
      <c r="AE399" s="30"/>
      <c r="AF399" s="30"/>
      <c r="AG399" s="1" t="e">
        <f>#REF!</f>
        <v>#REF!</v>
      </c>
      <c r="AH399" s="2" t="e">
        <f>#REF!</f>
        <v>#REF!</v>
      </c>
      <c r="AI399" s="3" t="e">
        <f>#REF!</f>
        <v>#REF!</v>
      </c>
      <c r="AJ399" s="4" t="e">
        <f t="shared" si="6"/>
        <v>#REF!</v>
      </c>
      <c r="AK399" s="30"/>
      <c r="AL399" s="30"/>
      <c r="AM399" s="30"/>
      <c r="AN399" s="30"/>
      <c r="AO399" s="30"/>
      <c r="AP399" s="30"/>
      <c r="AQ399" s="30"/>
      <c r="AR399" s="30"/>
      <c r="AS399" s="30"/>
      <c r="AT399" s="30"/>
      <c r="AU399" s="30"/>
      <c r="AV399" s="30"/>
      <c r="AW399" s="30"/>
    </row>
    <row r="400" spans="1:49" ht="126">
      <c r="A400" s="21" t="s">
        <v>2625</v>
      </c>
      <c r="B400" s="30" t="s">
        <v>2177</v>
      </c>
      <c r="C400" s="30" t="s">
        <v>2626</v>
      </c>
      <c r="D400" s="30" t="s">
        <v>2627</v>
      </c>
      <c r="E400" s="30" t="s">
        <v>2628</v>
      </c>
      <c r="F400" s="34">
        <v>39412</v>
      </c>
      <c r="G400" s="35">
        <v>41274</v>
      </c>
      <c r="H400" s="36"/>
      <c r="I400" s="25"/>
      <c r="J400" s="25"/>
      <c r="K400" s="57"/>
      <c r="L400" s="57"/>
      <c r="M400" s="25"/>
      <c r="N400" s="38"/>
      <c r="O400" s="30" t="s">
        <v>58</v>
      </c>
      <c r="P400" s="30"/>
      <c r="Q400" s="30"/>
      <c r="R400" s="30"/>
      <c r="S400" s="30"/>
      <c r="T400" s="30"/>
      <c r="U400" s="75" t="s">
        <v>2814</v>
      </c>
      <c r="V400" s="63">
        <v>11579582.189999999</v>
      </c>
      <c r="W400" s="30"/>
      <c r="X400" s="30" t="s">
        <v>2233</v>
      </c>
      <c r="Y400" s="30" t="s">
        <v>3493</v>
      </c>
      <c r="Z400" s="30" t="s">
        <v>3494</v>
      </c>
      <c r="AA400" s="30" t="s">
        <v>2886</v>
      </c>
      <c r="AB400" s="30"/>
      <c r="AC400" s="30"/>
      <c r="AD400" s="72" t="s">
        <v>2888</v>
      </c>
      <c r="AE400" s="30"/>
      <c r="AF400" s="30"/>
      <c r="AG400" s="1" t="e">
        <f>#REF!+#REF!</f>
        <v>#REF!</v>
      </c>
      <c r="AH400" s="2" t="e">
        <f>#REF!+#REF!</f>
        <v>#REF!</v>
      </c>
      <c r="AI400" s="3" t="e">
        <f>#REF!+#REF!</f>
        <v>#REF!</v>
      </c>
      <c r="AJ400" s="4" t="e">
        <f t="shared" si="6"/>
        <v>#REF!</v>
      </c>
      <c r="AK400" s="30"/>
      <c r="AL400" s="30"/>
      <c r="AM400" s="30"/>
      <c r="AN400" s="30"/>
      <c r="AO400" s="30"/>
      <c r="AP400" s="30"/>
      <c r="AQ400" s="30"/>
      <c r="AR400" s="30"/>
      <c r="AS400" s="30"/>
      <c r="AT400" s="30"/>
      <c r="AU400" s="30"/>
      <c r="AV400" s="30"/>
      <c r="AW400" s="30"/>
    </row>
    <row r="401" spans="1:49" ht="189">
      <c r="A401" s="21" t="s">
        <v>2542</v>
      </c>
      <c r="B401" s="30"/>
      <c r="C401" s="30" t="s">
        <v>2543</v>
      </c>
      <c r="D401" s="30" t="s">
        <v>2544</v>
      </c>
      <c r="E401" s="30" t="s">
        <v>2545</v>
      </c>
      <c r="F401" s="34">
        <v>40909</v>
      </c>
      <c r="G401" s="35">
        <v>41275</v>
      </c>
      <c r="H401" s="36"/>
      <c r="I401" s="25"/>
      <c r="J401" s="25"/>
      <c r="K401" s="57"/>
      <c r="L401" s="57"/>
      <c r="M401" s="25"/>
      <c r="N401" s="43" t="s">
        <v>3289</v>
      </c>
      <c r="O401" s="30" t="s">
        <v>207</v>
      </c>
      <c r="P401" s="30"/>
      <c r="Q401" s="30"/>
      <c r="R401" s="30"/>
      <c r="S401" s="30"/>
      <c r="T401" s="30"/>
      <c r="U401" s="75" t="s">
        <v>2821</v>
      </c>
      <c r="V401" s="63">
        <v>49769800</v>
      </c>
      <c r="W401" s="30"/>
      <c r="X401" s="30" t="s">
        <v>2546</v>
      </c>
      <c r="Y401" s="30" t="s">
        <v>3508</v>
      </c>
      <c r="Z401" s="30" t="s">
        <v>3509</v>
      </c>
      <c r="AA401" s="30" t="s">
        <v>2886</v>
      </c>
      <c r="AB401" s="30" t="s">
        <v>2918</v>
      </c>
      <c r="AC401" s="30"/>
      <c r="AD401" s="72" t="s">
        <v>2888</v>
      </c>
      <c r="AE401" s="30"/>
      <c r="AF401" s="30"/>
      <c r="AG401" s="1" t="e">
        <f>#REF!+#REF!+#REF!</f>
        <v>#REF!</v>
      </c>
      <c r="AH401" s="2" t="e">
        <f>#REF!+#REF!+#REF!</f>
        <v>#REF!</v>
      </c>
      <c r="AI401" s="3" t="e">
        <f>#REF!+#REF!+#REF!</f>
        <v>#REF!</v>
      </c>
      <c r="AJ401" s="4" t="e">
        <f t="shared" si="6"/>
        <v>#REF!</v>
      </c>
      <c r="AK401" s="30"/>
      <c r="AL401" s="30"/>
      <c r="AM401" s="30"/>
      <c r="AN401" s="30"/>
      <c r="AO401" s="30"/>
      <c r="AP401" s="30"/>
      <c r="AQ401" s="30"/>
      <c r="AR401" s="30"/>
      <c r="AS401" s="30"/>
      <c r="AT401" s="30"/>
      <c r="AU401" s="30"/>
      <c r="AV401" s="30"/>
      <c r="AW401" s="30"/>
    </row>
    <row r="402" spans="1:49" ht="141.75">
      <c r="A402" s="21" t="s">
        <v>2500</v>
      </c>
      <c r="B402" s="30"/>
      <c r="C402" s="30" t="s">
        <v>2501</v>
      </c>
      <c r="D402" s="30" t="s">
        <v>2502</v>
      </c>
      <c r="E402" s="30" t="s">
        <v>2503</v>
      </c>
      <c r="F402" s="34">
        <v>40911</v>
      </c>
      <c r="G402" s="35">
        <v>41276</v>
      </c>
      <c r="H402" s="36"/>
      <c r="I402" s="25"/>
      <c r="J402" s="25"/>
      <c r="K402" s="57"/>
      <c r="L402" s="57"/>
      <c r="M402" s="25"/>
      <c r="N402" s="38"/>
      <c r="O402" s="30" t="s">
        <v>58</v>
      </c>
      <c r="P402" s="30"/>
      <c r="Q402" s="30"/>
      <c r="R402" s="30"/>
      <c r="S402" s="30"/>
      <c r="T402" s="30"/>
      <c r="U402" s="75" t="s">
        <v>2755</v>
      </c>
      <c r="V402" s="63">
        <v>11580637.01</v>
      </c>
      <c r="W402" s="30"/>
      <c r="X402" s="30" t="s">
        <v>2504</v>
      </c>
      <c r="Y402" s="30" t="s">
        <v>3489</v>
      </c>
      <c r="Z402" s="30" t="s">
        <v>3490</v>
      </c>
      <c r="AA402" s="30" t="s">
        <v>2886</v>
      </c>
      <c r="AB402" s="30" t="s">
        <v>2910</v>
      </c>
      <c r="AC402" s="30"/>
      <c r="AD402" s="72" t="s">
        <v>2888</v>
      </c>
      <c r="AE402" s="30"/>
      <c r="AF402" s="30"/>
      <c r="AG402" s="1" t="e">
        <f>#REF!+#REF!+#REF!+#REF!</f>
        <v>#REF!</v>
      </c>
      <c r="AH402" s="2" t="e">
        <f>#REF!+#REF!+#REF!+#REF!</f>
        <v>#REF!</v>
      </c>
      <c r="AI402" s="3" t="e">
        <f>#REF!+#REF!+#REF!+#REF!</f>
        <v>#REF!</v>
      </c>
      <c r="AJ402" s="4" t="e">
        <f t="shared" si="6"/>
        <v>#REF!</v>
      </c>
      <c r="AK402" s="30"/>
      <c r="AL402" s="30"/>
      <c r="AM402" s="30"/>
      <c r="AN402" s="30"/>
      <c r="AO402" s="30"/>
      <c r="AP402" s="30"/>
      <c r="AQ402" s="30"/>
      <c r="AR402" s="30"/>
      <c r="AS402" s="30"/>
      <c r="AT402" s="30"/>
      <c r="AU402" s="30"/>
      <c r="AV402" s="30"/>
      <c r="AW402" s="30"/>
    </row>
    <row r="403" spans="1:49" ht="110.25">
      <c r="A403" s="21" t="s">
        <v>2621</v>
      </c>
      <c r="B403" s="30"/>
      <c r="C403" s="30" t="s">
        <v>2622</v>
      </c>
      <c r="D403" s="30" t="s">
        <v>2623</v>
      </c>
      <c r="E403" s="30" t="s">
        <v>2624</v>
      </c>
      <c r="F403" s="34">
        <v>41228</v>
      </c>
      <c r="G403" s="35">
        <v>41289</v>
      </c>
      <c r="H403" s="47" t="s">
        <v>2826</v>
      </c>
      <c r="I403" s="26">
        <v>0</v>
      </c>
      <c r="J403" s="26" t="s">
        <v>3372</v>
      </c>
      <c r="K403" s="58" t="s">
        <v>3348</v>
      </c>
      <c r="L403" s="58" t="s">
        <v>3331</v>
      </c>
      <c r="M403" s="26">
        <v>0</v>
      </c>
      <c r="N403" s="43" t="s">
        <v>3294</v>
      </c>
      <c r="O403" s="30" t="s">
        <v>58</v>
      </c>
      <c r="P403" s="30"/>
      <c r="Q403" s="30"/>
      <c r="R403" s="30"/>
      <c r="S403" s="30"/>
      <c r="T403" s="30"/>
      <c r="U403" s="75" t="s">
        <v>2743</v>
      </c>
      <c r="V403" s="63">
        <v>9072198</v>
      </c>
      <c r="W403" s="30"/>
      <c r="X403" s="30" t="s">
        <v>656</v>
      </c>
      <c r="Y403" s="30" t="s">
        <v>3481</v>
      </c>
      <c r="Z403" s="30" t="s">
        <v>3482</v>
      </c>
      <c r="AA403" s="30" t="s">
        <v>2886</v>
      </c>
      <c r="AB403" s="30" t="s">
        <v>2955</v>
      </c>
      <c r="AC403" s="30"/>
      <c r="AD403" s="72" t="s">
        <v>2888</v>
      </c>
      <c r="AE403" s="30"/>
      <c r="AF403" s="30"/>
      <c r="AG403" s="1" t="e">
        <f>#REF!+#REF!</f>
        <v>#REF!</v>
      </c>
      <c r="AH403" s="2" t="e">
        <f>#REF!+#REF!</f>
        <v>#REF!</v>
      </c>
      <c r="AI403" s="3" t="e">
        <f>#REF!+#REF!</f>
        <v>#REF!</v>
      </c>
      <c r="AJ403" s="4" t="e">
        <f t="shared" si="6"/>
        <v>#REF!</v>
      </c>
      <c r="AK403" s="30"/>
      <c r="AL403" s="30"/>
      <c r="AM403" s="30"/>
      <c r="AN403" s="30"/>
      <c r="AO403" s="30"/>
      <c r="AP403" s="30"/>
      <c r="AQ403" s="30"/>
      <c r="AR403" s="30"/>
      <c r="AS403" s="30"/>
      <c r="AT403" s="30"/>
      <c r="AU403" s="30"/>
      <c r="AV403" s="30"/>
      <c r="AW403" s="30"/>
    </row>
    <row r="404" spans="1:49" ht="110.25">
      <c r="A404" s="21" t="s">
        <v>1884</v>
      </c>
      <c r="B404" s="30"/>
      <c r="C404" s="30" t="s">
        <v>1885</v>
      </c>
      <c r="D404" s="30" t="s">
        <v>1886</v>
      </c>
      <c r="E404" s="30" t="s">
        <v>1887</v>
      </c>
      <c r="F404" s="34">
        <v>40575</v>
      </c>
      <c r="G404" s="35">
        <v>41305</v>
      </c>
      <c r="H404" s="36"/>
      <c r="I404" s="25"/>
      <c r="J404" s="25"/>
      <c r="K404" s="57"/>
      <c r="L404" s="57"/>
      <c r="M404" s="25"/>
      <c r="N404" s="38"/>
      <c r="O404" s="30" t="s">
        <v>207</v>
      </c>
      <c r="P404" s="30"/>
      <c r="Q404" s="30"/>
      <c r="R404" s="30"/>
      <c r="S404" s="30"/>
      <c r="T404" s="30"/>
      <c r="U404" s="75" t="s">
        <v>3009</v>
      </c>
      <c r="V404" s="63">
        <v>5366564</v>
      </c>
      <c r="W404" s="30"/>
      <c r="X404" s="30" t="s">
        <v>1888</v>
      </c>
      <c r="Y404" s="30" t="s">
        <v>3469</v>
      </c>
      <c r="Z404" s="30" t="s">
        <v>3482</v>
      </c>
      <c r="AA404" s="30" t="s">
        <v>2886</v>
      </c>
      <c r="AB404" s="30" t="s">
        <v>2955</v>
      </c>
      <c r="AC404" s="30"/>
      <c r="AD404" s="72" t="s">
        <v>2888</v>
      </c>
      <c r="AE404" s="30"/>
      <c r="AF404" s="30"/>
      <c r="AG404" s="1" t="e">
        <f>#REF!+#REF!</f>
        <v>#REF!</v>
      </c>
      <c r="AH404" s="2" t="e">
        <f>#REF!+#REF!</f>
        <v>#REF!</v>
      </c>
      <c r="AI404" s="3" t="e">
        <f>#REF!+#REF!</f>
        <v>#REF!</v>
      </c>
      <c r="AJ404" s="4" t="e">
        <f t="shared" si="6"/>
        <v>#REF!</v>
      </c>
      <c r="AK404" s="30"/>
      <c r="AL404" s="30"/>
      <c r="AM404" s="30"/>
      <c r="AN404" s="30"/>
      <c r="AO404" s="30"/>
      <c r="AP404" s="30"/>
      <c r="AQ404" s="30"/>
      <c r="AR404" s="30"/>
      <c r="AS404" s="30"/>
      <c r="AT404" s="30"/>
      <c r="AU404" s="30"/>
      <c r="AV404" s="30"/>
      <c r="AW404" s="30"/>
    </row>
    <row r="405" spans="1:49" ht="126">
      <c r="A405" s="21" t="s">
        <v>1632</v>
      </c>
      <c r="B405" s="30"/>
      <c r="C405" s="30" t="s">
        <v>1633</v>
      </c>
      <c r="D405" s="30" t="s">
        <v>1634</v>
      </c>
      <c r="E405" s="30" t="s">
        <v>1635</v>
      </c>
      <c r="F405" s="34">
        <v>39932</v>
      </c>
      <c r="G405" s="35">
        <v>41319</v>
      </c>
      <c r="H405" s="36"/>
      <c r="I405" s="25" t="s">
        <v>3337</v>
      </c>
      <c r="J405" s="25" t="s">
        <v>3372</v>
      </c>
      <c r="K405" s="57" t="s">
        <v>3338</v>
      </c>
      <c r="L405" s="57" t="s">
        <v>3331</v>
      </c>
      <c r="M405" s="25">
        <v>0</v>
      </c>
      <c r="N405" s="38"/>
      <c r="O405" s="30" t="s">
        <v>207</v>
      </c>
      <c r="P405" s="30"/>
      <c r="Q405" s="30"/>
      <c r="R405" s="30"/>
      <c r="S405" s="30"/>
      <c r="T405" s="30"/>
      <c r="U405" s="75" t="s">
        <v>2796</v>
      </c>
      <c r="V405" s="63">
        <v>3076000</v>
      </c>
      <c r="W405" s="30"/>
      <c r="X405" s="30" t="s">
        <v>1636</v>
      </c>
      <c r="Y405" s="30" t="s">
        <v>3493</v>
      </c>
      <c r="Z405" s="30" t="s">
        <v>3494</v>
      </c>
      <c r="AA405" s="69" t="s">
        <v>3562</v>
      </c>
      <c r="AB405" s="30" t="s">
        <v>2962</v>
      </c>
      <c r="AC405" s="30"/>
      <c r="AD405" s="72" t="s">
        <v>2888</v>
      </c>
      <c r="AE405" s="30"/>
      <c r="AF405" s="30"/>
      <c r="AG405" s="1" t="e">
        <f>#REF!+#REF!+#REF!+#REF!</f>
        <v>#REF!</v>
      </c>
      <c r="AH405" s="2" t="e">
        <f>#REF!+#REF!+#REF!+#REF!</f>
        <v>#REF!</v>
      </c>
      <c r="AI405" s="3" t="e">
        <f>#REF!+#REF!+#REF!+#REF!</f>
        <v>#REF!</v>
      </c>
      <c r="AJ405" s="4" t="e">
        <f t="shared" si="6"/>
        <v>#REF!</v>
      </c>
      <c r="AK405" s="30"/>
      <c r="AL405" s="30"/>
      <c r="AM405" s="30"/>
      <c r="AN405" s="30"/>
      <c r="AO405" s="30"/>
      <c r="AP405" s="30"/>
      <c r="AQ405" s="30"/>
      <c r="AR405" s="30"/>
      <c r="AS405" s="30"/>
      <c r="AT405" s="30"/>
      <c r="AU405" s="30"/>
      <c r="AV405" s="30"/>
      <c r="AW405" s="30"/>
    </row>
    <row r="406" spans="1:49" ht="141.75">
      <c r="A406" s="21" t="s">
        <v>2531</v>
      </c>
      <c r="B406" s="30"/>
      <c r="C406" s="30" t="s">
        <v>2532</v>
      </c>
      <c r="D406" s="30" t="s">
        <v>2533</v>
      </c>
      <c r="E406" s="30" t="s">
        <v>2534</v>
      </c>
      <c r="F406" s="34">
        <v>40590</v>
      </c>
      <c r="G406" s="35">
        <v>41320</v>
      </c>
      <c r="H406" s="47" t="s">
        <v>2822</v>
      </c>
      <c r="I406" s="26">
        <v>0</v>
      </c>
      <c r="J406" s="26" t="s">
        <v>3334</v>
      </c>
      <c r="K406" s="58" t="s">
        <v>3348</v>
      </c>
      <c r="L406" s="58" t="s">
        <v>3331</v>
      </c>
      <c r="M406" s="26">
        <v>0</v>
      </c>
      <c r="N406" s="43" t="s">
        <v>3287</v>
      </c>
      <c r="O406" s="30" t="s">
        <v>207</v>
      </c>
      <c r="P406" s="30"/>
      <c r="Q406" s="30"/>
      <c r="R406" s="30"/>
      <c r="S406" s="30"/>
      <c r="T406" s="30"/>
      <c r="U406" s="75" t="s">
        <v>2821</v>
      </c>
      <c r="V406" s="63">
        <v>8632975.1899999995</v>
      </c>
      <c r="W406" s="30"/>
      <c r="X406" s="30" t="s">
        <v>2535</v>
      </c>
      <c r="Y406" s="30" t="s">
        <v>3508</v>
      </c>
      <c r="Z406" s="30" t="s">
        <v>3509</v>
      </c>
      <c r="AA406" s="30" t="s">
        <v>2886</v>
      </c>
      <c r="AB406" s="30"/>
      <c r="AC406" s="30"/>
      <c r="AD406" s="72" t="s">
        <v>2888</v>
      </c>
      <c r="AE406" s="30"/>
      <c r="AF406" s="30"/>
      <c r="AG406" s="1" t="e">
        <f>#REF!+#REF!</f>
        <v>#REF!</v>
      </c>
      <c r="AH406" s="2" t="e">
        <f>#REF!+#REF!</f>
        <v>#REF!</v>
      </c>
      <c r="AI406" s="3" t="e">
        <f>#REF!+#REF!</f>
        <v>#REF!</v>
      </c>
      <c r="AJ406" s="4" t="e">
        <f t="shared" si="6"/>
        <v>#REF!</v>
      </c>
      <c r="AK406" s="30"/>
      <c r="AL406" s="30"/>
      <c r="AM406" s="30"/>
      <c r="AN406" s="30"/>
      <c r="AO406" s="30"/>
      <c r="AP406" s="30"/>
      <c r="AQ406" s="30"/>
      <c r="AR406" s="30"/>
      <c r="AS406" s="30"/>
      <c r="AT406" s="30"/>
      <c r="AU406" s="30"/>
      <c r="AV406" s="30"/>
      <c r="AW406" s="30"/>
    </row>
    <row r="407" spans="1:49" ht="126">
      <c r="A407" s="21" t="s">
        <v>942</v>
      </c>
      <c r="B407" s="30" t="s">
        <v>943</v>
      </c>
      <c r="C407" s="30" t="s">
        <v>944</v>
      </c>
      <c r="D407" s="30" t="s">
        <v>945</v>
      </c>
      <c r="E407" s="30" t="s">
        <v>946</v>
      </c>
      <c r="F407" s="34">
        <v>40596</v>
      </c>
      <c r="G407" s="35">
        <v>41333</v>
      </c>
      <c r="H407" s="36" t="e">
        <f>#REF!</f>
        <v>#REF!</v>
      </c>
      <c r="I407" s="25">
        <v>0</v>
      </c>
      <c r="J407" s="25">
        <v>0</v>
      </c>
      <c r="K407" s="57" t="s">
        <v>3348</v>
      </c>
      <c r="L407" s="57" t="s">
        <v>3332</v>
      </c>
      <c r="M407" s="25" t="s">
        <v>3333</v>
      </c>
      <c r="N407" s="37" t="s">
        <v>3154</v>
      </c>
      <c r="O407" s="30" t="s">
        <v>207</v>
      </c>
      <c r="P407" s="30"/>
      <c r="Q407" s="30"/>
      <c r="R407" s="30"/>
      <c r="S407" s="30"/>
      <c r="T407" s="30"/>
      <c r="U407" s="75" t="s">
        <v>2745</v>
      </c>
      <c r="V407" s="63">
        <v>567970</v>
      </c>
      <c r="W407" s="30"/>
      <c r="X407" s="30"/>
      <c r="Y407" s="30" t="s">
        <v>3447</v>
      </c>
      <c r="Z407" s="30" t="s">
        <v>3448</v>
      </c>
      <c r="AA407" s="30" t="s">
        <v>2969</v>
      </c>
      <c r="AB407" s="30"/>
      <c r="AC407" s="69" t="s">
        <v>3544</v>
      </c>
      <c r="AD407" s="72" t="s">
        <v>2888</v>
      </c>
      <c r="AE407" s="30"/>
      <c r="AF407" s="30"/>
      <c r="AG407" s="1" t="e">
        <f>#REF!+#REF!+#REF!+#REF!</f>
        <v>#REF!</v>
      </c>
      <c r="AH407" s="2" t="e">
        <f>#REF!+#REF!+#REF!+#REF!</f>
        <v>#REF!</v>
      </c>
      <c r="AI407" s="3" t="e">
        <f>#REF!+#REF!+#REF!+#REF!</f>
        <v>#REF!</v>
      </c>
      <c r="AJ407" s="4" t="e">
        <f t="shared" si="6"/>
        <v>#REF!</v>
      </c>
      <c r="AK407" s="30"/>
      <c r="AL407" s="30"/>
      <c r="AM407" s="30"/>
      <c r="AN407" s="30"/>
      <c r="AO407" s="30"/>
      <c r="AP407" s="30"/>
      <c r="AQ407" s="30"/>
      <c r="AR407" s="30"/>
      <c r="AS407" s="30"/>
      <c r="AT407" s="30"/>
      <c r="AU407" s="30"/>
      <c r="AV407" s="30"/>
      <c r="AW407" s="30"/>
    </row>
    <row r="408" spans="1:49" ht="409.5">
      <c r="A408" s="21" t="s">
        <v>1462</v>
      </c>
      <c r="B408" s="30" t="s">
        <v>1463</v>
      </c>
      <c r="C408" s="30" t="s">
        <v>1464</v>
      </c>
      <c r="D408" s="30" t="s">
        <v>1465</v>
      </c>
      <c r="E408" s="30" t="s">
        <v>1466</v>
      </c>
      <c r="F408" s="34">
        <v>40969</v>
      </c>
      <c r="G408" s="35">
        <v>41333</v>
      </c>
      <c r="H408" s="47" t="s">
        <v>2861</v>
      </c>
      <c r="I408" s="26">
        <v>0</v>
      </c>
      <c r="J408" s="26">
        <v>0</v>
      </c>
      <c r="K408" s="58" t="s">
        <v>3348</v>
      </c>
      <c r="L408" s="58" t="s">
        <v>3332</v>
      </c>
      <c r="M408" s="26">
        <v>0</v>
      </c>
      <c r="N408" s="37" t="s">
        <v>3220</v>
      </c>
      <c r="O408" s="30" t="s">
        <v>207</v>
      </c>
      <c r="P408" s="30"/>
      <c r="Q408" s="30"/>
      <c r="R408" s="30"/>
      <c r="S408" s="30"/>
      <c r="T408" s="30"/>
      <c r="U408" s="75" t="s">
        <v>2752</v>
      </c>
      <c r="V408" s="63">
        <v>2201656</v>
      </c>
      <c r="W408" s="30"/>
      <c r="X408" s="30" t="s">
        <v>1467</v>
      </c>
      <c r="Y408" s="30" t="s">
        <v>3483</v>
      </c>
      <c r="Z408" s="30" t="s">
        <v>3484</v>
      </c>
      <c r="AA408" s="30" t="s">
        <v>2886</v>
      </c>
      <c r="AB408" s="30"/>
      <c r="AC408" s="30"/>
      <c r="AD408" s="72" t="s">
        <v>2888</v>
      </c>
      <c r="AE408" s="30"/>
      <c r="AF408" s="30"/>
      <c r="AG408" s="1" t="e">
        <f>#REF!</f>
        <v>#REF!</v>
      </c>
      <c r="AH408" s="2" t="e">
        <f>#REF!</f>
        <v>#REF!</v>
      </c>
      <c r="AI408" s="3" t="e">
        <f>#REF!</f>
        <v>#REF!</v>
      </c>
      <c r="AJ408" s="4" t="e">
        <f t="shared" si="6"/>
        <v>#REF!</v>
      </c>
      <c r="AK408" s="30"/>
      <c r="AL408" s="30"/>
      <c r="AM408" s="30"/>
      <c r="AN408" s="30"/>
      <c r="AO408" s="30"/>
      <c r="AP408" s="30"/>
      <c r="AQ408" s="30"/>
      <c r="AR408" s="30"/>
      <c r="AS408" s="30"/>
      <c r="AT408" s="30"/>
      <c r="AU408" s="30"/>
      <c r="AV408" s="30"/>
      <c r="AW408" s="30"/>
    </row>
    <row r="409" spans="1:49" ht="409.5">
      <c r="A409" s="21" t="s">
        <v>1468</v>
      </c>
      <c r="B409" s="30" t="s">
        <v>1463</v>
      </c>
      <c r="C409" s="30" t="s">
        <v>1469</v>
      </c>
      <c r="D409" s="30" t="s">
        <v>1470</v>
      </c>
      <c r="E409" s="30" t="s">
        <v>1471</v>
      </c>
      <c r="F409" s="34">
        <v>40969</v>
      </c>
      <c r="G409" s="35">
        <v>41333</v>
      </c>
      <c r="H409" s="47" t="s">
        <v>2786</v>
      </c>
      <c r="I409" s="26">
        <v>0</v>
      </c>
      <c r="J409" s="26">
        <v>0</v>
      </c>
      <c r="K409" s="58" t="s">
        <v>3348</v>
      </c>
      <c r="L409" s="58" t="s">
        <v>3332</v>
      </c>
      <c r="M409" s="26">
        <v>0</v>
      </c>
      <c r="N409" s="43" t="s">
        <v>3221</v>
      </c>
      <c r="O409" s="30" t="s">
        <v>207</v>
      </c>
      <c r="P409" s="30"/>
      <c r="Q409" s="30"/>
      <c r="R409" s="30"/>
      <c r="S409" s="30"/>
      <c r="T409" s="30"/>
      <c r="U409" s="75" t="s">
        <v>2752</v>
      </c>
      <c r="V409" s="63">
        <v>15592164</v>
      </c>
      <c r="W409" s="30"/>
      <c r="X409" s="30" t="s">
        <v>1472</v>
      </c>
      <c r="Y409" s="30" t="s">
        <v>3483</v>
      </c>
      <c r="Z409" s="30" t="s">
        <v>3484</v>
      </c>
      <c r="AA409" s="30" t="s">
        <v>2886</v>
      </c>
      <c r="AB409" s="30"/>
      <c r="AC409" s="30"/>
      <c r="AD409" s="72" t="s">
        <v>2888</v>
      </c>
      <c r="AE409" s="30"/>
      <c r="AF409" s="30"/>
      <c r="AG409" s="1" t="e">
        <f>#REF!</f>
        <v>#REF!</v>
      </c>
      <c r="AH409" s="2" t="e">
        <f>#REF!</f>
        <v>#REF!</v>
      </c>
      <c r="AI409" s="3" t="e">
        <f>#REF!</f>
        <v>#REF!</v>
      </c>
      <c r="AJ409" s="4" t="e">
        <f t="shared" si="6"/>
        <v>#REF!</v>
      </c>
      <c r="AK409" s="30"/>
      <c r="AL409" s="30"/>
      <c r="AM409" s="30"/>
      <c r="AN409" s="30"/>
      <c r="AO409" s="30"/>
      <c r="AP409" s="30"/>
      <c r="AQ409" s="30"/>
      <c r="AR409" s="30"/>
      <c r="AS409" s="30"/>
      <c r="AT409" s="30"/>
      <c r="AU409" s="30"/>
      <c r="AV409" s="30"/>
      <c r="AW409" s="30"/>
    </row>
    <row r="410" spans="1:49" ht="409.5">
      <c r="A410" s="21" t="s">
        <v>1607</v>
      </c>
      <c r="B410" s="30" t="s">
        <v>1608</v>
      </c>
      <c r="C410" s="30" t="s">
        <v>1609</v>
      </c>
      <c r="D410" s="30" t="s">
        <v>1610</v>
      </c>
      <c r="E410" s="30" t="s">
        <v>1611</v>
      </c>
      <c r="F410" s="34">
        <v>40969</v>
      </c>
      <c r="G410" s="35">
        <v>41333</v>
      </c>
      <c r="H410" s="47" t="s">
        <v>2791</v>
      </c>
      <c r="I410" s="26">
        <v>0</v>
      </c>
      <c r="J410" s="26">
        <v>0</v>
      </c>
      <c r="K410" s="58" t="s">
        <v>3348</v>
      </c>
      <c r="L410" s="58" t="s">
        <v>3332</v>
      </c>
      <c r="M410" s="26">
        <v>0</v>
      </c>
      <c r="N410" s="37" t="s">
        <v>3230</v>
      </c>
      <c r="O410" s="30" t="s">
        <v>207</v>
      </c>
      <c r="P410" s="30"/>
      <c r="Q410" s="30"/>
      <c r="R410" s="30"/>
      <c r="S410" s="30"/>
      <c r="T410" s="30"/>
      <c r="U410" s="75" t="s">
        <v>2752</v>
      </c>
      <c r="V410" s="63">
        <v>6393448</v>
      </c>
      <c r="W410" s="30"/>
      <c r="X410" s="30" t="s">
        <v>594</v>
      </c>
      <c r="Y410" s="30" t="s">
        <v>3483</v>
      </c>
      <c r="Z410" s="30" t="s">
        <v>3484</v>
      </c>
      <c r="AA410" s="30" t="s">
        <v>2886</v>
      </c>
      <c r="AB410" s="30"/>
      <c r="AC410" s="30"/>
      <c r="AD410" s="72" t="s">
        <v>2888</v>
      </c>
      <c r="AE410" s="30"/>
      <c r="AF410" s="30"/>
      <c r="AG410" s="1" t="e">
        <f>#REF!</f>
        <v>#REF!</v>
      </c>
      <c r="AH410" s="2" t="e">
        <f>#REF!</f>
        <v>#REF!</v>
      </c>
      <c r="AI410" s="3" t="e">
        <f>#REF!</f>
        <v>#REF!</v>
      </c>
      <c r="AJ410" s="4" t="e">
        <f t="shared" si="6"/>
        <v>#REF!</v>
      </c>
      <c r="AK410" s="30"/>
      <c r="AL410" s="30"/>
      <c r="AM410" s="30"/>
      <c r="AN410" s="30"/>
      <c r="AO410" s="30"/>
      <c r="AP410" s="30"/>
      <c r="AQ410" s="30"/>
      <c r="AR410" s="30"/>
      <c r="AS410" s="30"/>
      <c r="AT410" s="30"/>
      <c r="AU410" s="30"/>
      <c r="AV410" s="30"/>
      <c r="AW410" s="30"/>
    </row>
    <row r="411" spans="1:49" ht="409.5">
      <c r="A411" s="21" t="s">
        <v>1612</v>
      </c>
      <c r="B411" s="30" t="s">
        <v>1608</v>
      </c>
      <c r="C411" s="30" t="s">
        <v>1613</v>
      </c>
      <c r="D411" s="30" t="s">
        <v>1614</v>
      </c>
      <c r="E411" s="30" t="s">
        <v>1615</v>
      </c>
      <c r="F411" s="34">
        <v>40969</v>
      </c>
      <c r="G411" s="35">
        <v>41333</v>
      </c>
      <c r="H411" s="47" t="s">
        <v>2863</v>
      </c>
      <c r="I411" s="26">
        <v>0</v>
      </c>
      <c r="J411" s="26">
        <v>0</v>
      </c>
      <c r="K411" s="58" t="s">
        <v>3348</v>
      </c>
      <c r="L411" s="58" t="s">
        <v>3332</v>
      </c>
      <c r="M411" s="26">
        <v>0</v>
      </c>
      <c r="N411" s="43" t="s">
        <v>3231</v>
      </c>
      <c r="O411" s="30" t="s">
        <v>207</v>
      </c>
      <c r="P411" s="30"/>
      <c r="Q411" s="30"/>
      <c r="R411" s="30"/>
      <c r="S411" s="30"/>
      <c r="T411" s="30"/>
      <c r="U411" s="75" t="s">
        <v>2752</v>
      </c>
      <c r="V411" s="63">
        <v>6025022</v>
      </c>
      <c r="W411" s="30"/>
      <c r="X411" s="30" t="s">
        <v>1616</v>
      </c>
      <c r="Y411" s="30" t="s">
        <v>3483</v>
      </c>
      <c r="Z411" s="30" t="s">
        <v>3484</v>
      </c>
      <c r="AA411" s="30" t="s">
        <v>2886</v>
      </c>
      <c r="AB411" s="30"/>
      <c r="AC411" s="30"/>
      <c r="AD411" s="72" t="s">
        <v>2888</v>
      </c>
      <c r="AE411" s="30"/>
      <c r="AF411" s="30"/>
      <c r="AG411" s="1" t="e">
        <f>#REF!</f>
        <v>#REF!</v>
      </c>
      <c r="AH411" s="2" t="e">
        <f>#REF!</f>
        <v>#REF!</v>
      </c>
      <c r="AI411" s="3" t="e">
        <f>#REF!</f>
        <v>#REF!</v>
      </c>
      <c r="AJ411" s="4" t="e">
        <f t="shared" si="6"/>
        <v>#REF!</v>
      </c>
      <c r="AK411" s="30"/>
      <c r="AL411" s="30"/>
      <c r="AM411" s="30"/>
      <c r="AN411" s="30"/>
      <c r="AO411" s="30"/>
      <c r="AP411" s="30"/>
      <c r="AQ411" s="30"/>
      <c r="AR411" s="30"/>
      <c r="AS411" s="30"/>
      <c r="AT411" s="30"/>
      <c r="AU411" s="30"/>
      <c r="AV411" s="30"/>
      <c r="AW411" s="30"/>
    </row>
    <row r="412" spans="1:49" ht="409.5">
      <c r="A412" s="21" t="s">
        <v>1617</v>
      </c>
      <c r="B412" s="30" t="s">
        <v>1608</v>
      </c>
      <c r="C412" s="30" t="s">
        <v>1618</v>
      </c>
      <c r="D412" s="30" t="s">
        <v>1619</v>
      </c>
      <c r="E412" s="30" t="s">
        <v>1620</v>
      </c>
      <c r="F412" s="34">
        <v>40969</v>
      </c>
      <c r="G412" s="35">
        <v>41333</v>
      </c>
      <c r="H412" s="47" t="s">
        <v>2863</v>
      </c>
      <c r="I412" s="26">
        <v>0</v>
      </c>
      <c r="J412" s="26">
        <v>0</v>
      </c>
      <c r="K412" s="58" t="s">
        <v>3348</v>
      </c>
      <c r="L412" s="58" t="s">
        <v>3332</v>
      </c>
      <c r="M412" s="26">
        <v>0</v>
      </c>
      <c r="N412" s="37" t="s">
        <v>3232</v>
      </c>
      <c r="O412" s="30" t="s">
        <v>207</v>
      </c>
      <c r="P412" s="30"/>
      <c r="Q412" s="30"/>
      <c r="R412" s="30"/>
      <c r="S412" s="30"/>
      <c r="T412" s="30"/>
      <c r="U412" s="75" t="s">
        <v>2752</v>
      </c>
      <c r="V412" s="63">
        <v>2939636</v>
      </c>
      <c r="W412" s="30"/>
      <c r="X412" s="30" t="s">
        <v>1621</v>
      </c>
      <c r="Y412" s="30" t="s">
        <v>3483</v>
      </c>
      <c r="Z412" s="30" t="s">
        <v>3484</v>
      </c>
      <c r="AA412" s="30" t="s">
        <v>2886</v>
      </c>
      <c r="AB412" s="30"/>
      <c r="AC412" s="30"/>
      <c r="AD412" s="72" t="s">
        <v>2888</v>
      </c>
      <c r="AE412" s="30"/>
      <c r="AF412" s="30"/>
      <c r="AG412" s="1" t="e">
        <f>#REF!</f>
        <v>#REF!</v>
      </c>
      <c r="AH412" s="2" t="e">
        <f>#REF!</f>
        <v>#REF!</v>
      </c>
      <c r="AI412" s="3" t="e">
        <f>#REF!</f>
        <v>#REF!</v>
      </c>
      <c r="AJ412" s="4" t="e">
        <f t="shared" si="6"/>
        <v>#REF!</v>
      </c>
      <c r="AK412" s="30"/>
      <c r="AL412" s="30"/>
      <c r="AM412" s="30"/>
      <c r="AN412" s="30"/>
      <c r="AO412" s="30"/>
      <c r="AP412" s="30"/>
      <c r="AQ412" s="30"/>
      <c r="AR412" s="30"/>
      <c r="AS412" s="30"/>
      <c r="AT412" s="30"/>
      <c r="AU412" s="30"/>
      <c r="AV412" s="30"/>
      <c r="AW412" s="30"/>
    </row>
    <row r="413" spans="1:49" ht="173.25">
      <c r="A413" s="21" t="s">
        <v>1805</v>
      </c>
      <c r="B413" s="30"/>
      <c r="C413" s="30" t="s">
        <v>1806</v>
      </c>
      <c r="D413" s="30" t="s">
        <v>1807</v>
      </c>
      <c r="E413" s="30" t="s">
        <v>1808</v>
      </c>
      <c r="F413" s="34">
        <v>40725</v>
      </c>
      <c r="G413" s="35">
        <v>41333</v>
      </c>
      <c r="H413" s="47" t="s">
        <v>2807</v>
      </c>
      <c r="I413" s="26" t="s">
        <v>3416</v>
      </c>
      <c r="J413" s="26" t="s">
        <v>3416</v>
      </c>
      <c r="K413" s="58" t="s">
        <v>3348</v>
      </c>
      <c r="L413" s="58" t="s">
        <v>3353</v>
      </c>
      <c r="M413" s="26" t="s">
        <v>3416</v>
      </c>
      <c r="N413" s="37" t="s">
        <v>3253</v>
      </c>
      <c r="O413" s="30" t="s">
        <v>207</v>
      </c>
      <c r="P413" s="30"/>
      <c r="Q413" s="30"/>
      <c r="R413" s="30"/>
      <c r="S413" s="30"/>
      <c r="T413" s="30"/>
      <c r="U413" s="75" t="s">
        <v>2744</v>
      </c>
      <c r="V413" s="63">
        <v>5508700</v>
      </c>
      <c r="W413" s="30"/>
      <c r="X413" s="30" t="s">
        <v>1809</v>
      </c>
      <c r="Y413" s="30" t="s">
        <v>3465</v>
      </c>
      <c r="Z413" s="30" t="s">
        <v>3466</v>
      </c>
      <c r="AA413" s="30" t="s">
        <v>3006</v>
      </c>
      <c r="AB413" s="30" t="s">
        <v>2969</v>
      </c>
      <c r="AC413" s="30"/>
      <c r="AD413" s="72" t="s">
        <v>2888</v>
      </c>
      <c r="AE413" s="30"/>
      <c r="AF413" s="30"/>
      <c r="AG413" s="1" t="e">
        <f>#REF!+#REF!</f>
        <v>#REF!</v>
      </c>
      <c r="AH413" s="2" t="e">
        <f>#REF!+#REF!</f>
        <v>#REF!</v>
      </c>
      <c r="AI413" s="3" t="e">
        <f>#REF!+#REF!</f>
        <v>#REF!</v>
      </c>
      <c r="AJ413" s="4" t="e">
        <f t="shared" si="6"/>
        <v>#REF!</v>
      </c>
      <c r="AK413" s="30"/>
      <c r="AL413" s="30"/>
      <c r="AM413" s="30"/>
      <c r="AN413" s="30"/>
      <c r="AO413" s="30"/>
      <c r="AP413" s="30"/>
      <c r="AQ413" s="30"/>
      <c r="AR413" s="30"/>
      <c r="AS413" s="30"/>
      <c r="AT413" s="30"/>
      <c r="AU413" s="30"/>
      <c r="AV413" s="30"/>
      <c r="AW413" s="30"/>
    </row>
    <row r="414" spans="1:49" ht="141.75">
      <c r="A414" s="21" t="s">
        <v>1874</v>
      </c>
      <c r="B414" s="30"/>
      <c r="C414" s="30" t="s">
        <v>1875</v>
      </c>
      <c r="D414" s="30" t="s">
        <v>1876</v>
      </c>
      <c r="E414" s="30" t="s">
        <v>1877</v>
      </c>
      <c r="F414" s="34">
        <v>40473</v>
      </c>
      <c r="G414" s="35">
        <v>41333</v>
      </c>
      <c r="H414" s="47" t="s">
        <v>2868</v>
      </c>
      <c r="I414" s="26">
        <v>0</v>
      </c>
      <c r="J414" s="26">
        <v>0</v>
      </c>
      <c r="K414" s="58" t="s">
        <v>3338</v>
      </c>
      <c r="L414" s="58" t="s">
        <v>3331</v>
      </c>
      <c r="M414" s="26">
        <v>0</v>
      </c>
      <c r="N414" s="38"/>
      <c r="O414" s="30" t="s">
        <v>207</v>
      </c>
      <c r="P414" s="30"/>
      <c r="Q414" s="30"/>
      <c r="R414" s="30"/>
      <c r="S414" s="30"/>
      <c r="T414" s="30"/>
      <c r="U414" s="75" t="s">
        <v>2796</v>
      </c>
      <c r="V414" s="63">
        <v>6854727.8799999999</v>
      </c>
      <c r="W414" s="30"/>
      <c r="X414" s="30" t="s">
        <v>1878</v>
      </c>
      <c r="Y414" s="30" t="s">
        <v>3493</v>
      </c>
      <c r="Z414" s="30" t="s">
        <v>3494</v>
      </c>
      <c r="AA414" s="30" t="s">
        <v>2886</v>
      </c>
      <c r="AB414" s="30" t="s">
        <v>2962</v>
      </c>
      <c r="AC414" s="30"/>
      <c r="AD414" s="72" t="s">
        <v>2888</v>
      </c>
      <c r="AE414" s="30"/>
      <c r="AF414" s="30"/>
      <c r="AG414" s="1" t="e">
        <f>#REF!+#REF!+#REF!+#REF!</f>
        <v>#REF!</v>
      </c>
      <c r="AH414" s="2" t="e">
        <f>#REF!+#REF!+#REF!+#REF!</f>
        <v>#REF!</v>
      </c>
      <c r="AI414" s="3" t="e">
        <f>#REF!+#REF!+#REF!+#REF!</f>
        <v>#REF!</v>
      </c>
      <c r="AJ414" s="4" t="e">
        <f t="shared" si="6"/>
        <v>#REF!</v>
      </c>
      <c r="AK414" s="30"/>
      <c r="AL414" s="30"/>
      <c r="AM414" s="30"/>
      <c r="AN414" s="30"/>
      <c r="AO414" s="30"/>
      <c r="AP414" s="30"/>
      <c r="AQ414" s="30"/>
      <c r="AR414" s="30"/>
      <c r="AS414" s="30"/>
      <c r="AT414" s="30"/>
      <c r="AU414" s="30"/>
      <c r="AV414" s="30"/>
      <c r="AW414" s="30"/>
    </row>
    <row r="415" spans="1:49" ht="141.75">
      <c r="A415" s="21" t="s">
        <v>2645</v>
      </c>
      <c r="B415" s="30"/>
      <c r="C415" s="30" t="s">
        <v>2646</v>
      </c>
      <c r="D415" s="30" t="s">
        <v>2647</v>
      </c>
      <c r="E415" s="30" t="s">
        <v>2648</v>
      </c>
      <c r="F415" s="34">
        <v>41153</v>
      </c>
      <c r="G415" s="35">
        <v>41333</v>
      </c>
      <c r="H415" s="36"/>
      <c r="I415" s="25"/>
      <c r="J415" s="25"/>
      <c r="K415" s="57"/>
      <c r="L415" s="57"/>
      <c r="M415" s="25"/>
      <c r="N415" s="38"/>
      <c r="O415" s="30" t="s">
        <v>207</v>
      </c>
      <c r="P415" s="30"/>
      <c r="Q415" s="30"/>
      <c r="R415" s="30"/>
      <c r="S415" s="30"/>
      <c r="T415" s="30"/>
      <c r="U415" s="75" t="s">
        <v>2755</v>
      </c>
      <c r="V415" s="63">
        <v>994888</v>
      </c>
      <c r="W415" s="30"/>
      <c r="X415" s="30"/>
      <c r="Y415" s="30" t="s">
        <v>3489</v>
      </c>
      <c r="Z415" s="30" t="s">
        <v>3490</v>
      </c>
      <c r="AA415" s="30"/>
      <c r="AB415" s="69" t="s">
        <v>3588</v>
      </c>
      <c r="AC415" s="30"/>
      <c r="AD415" s="72" t="s">
        <v>2888</v>
      </c>
      <c r="AE415" s="30"/>
      <c r="AF415" s="30"/>
      <c r="AG415" s="1" t="e">
        <f>#REF!+#REF!</f>
        <v>#REF!</v>
      </c>
      <c r="AH415" s="2" t="e">
        <f>#REF!+#REF!</f>
        <v>#REF!</v>
      </c>
      <c r="AI415" s="3" t="e">
        <f>#REF!+#REF!</f>
        <v>#REF!</v>
      </c>
      <c r="AJ415" s="4" t="e">
        <f t="shared" si="6"/>
        <v>#REF!</v>
      </c>
      <c r="AK415" s="30"/>
      <c r="AL415" s="30"/>
      <c r="AM415" s="30"/>
      <c r="AN415" s="30"/>
      <c r="AO415" s="30"/>
      <c r="AP415" s="30"/>
      <c r="AQ415" s="30"/>
      <c r="AR415" s="30"/>
      <c r="AS415" s="30"/>
      <c r="AT415" s="30"/>
      <c r="AU415" s="30"/>
      <c r="AV415" s="30"/>
      <c r="AW415" s="30"/>
    </row>
    <row r="416" spans="1:49" ht="110.25">
      <c r="A416" s="21" t="s">
        <v>1965</v>
      </c>
      <c r="B416" s="30"/>
      <c r="C416" s="30" t="s">
        <v>1966</v>
      </c>
      <c r="D416" s="30" t="s">
        <v>1967</v>
      </c>
      <c r="E416" s="30" t="s">
        <v>1968</v>
      </c>
      <c r="F416" s="34">
        <v>40436</v>
      </c>
      <c r="G416" s="35">
        <v>41347</v>
      </c>
      <c r="H416" s="36"/>
      <c r="I416" s="25"/>
      <c r="J416" s="25"/>
      <c r="K416" s="57"/>
      <c r="L416" s="57"/>
      <c r="M416" s="25"/>
      <c r="N416" s="38"/>
      <c r="O416" s="30" t="s">
        <v>207</v>
      </c>
      <c r="P416" s="30"/>
      <c r="Q416" s="30"/>
      <c r="R416" s="30"/>
      <c r="S416" s="30"/>
      <c r="T416" s="30"/>
      <c r="U416" s="75" t="s">
        <v>2796</v>
      </c>
      <c r="V416" s="63">
        <v>4969812</v>
      </c>
      <c r="W416" s="30"/>
      <c r="X416" s="30" t="s">
        <v>1969</v>
      </c>
      <c r="Y416" s="30" t="s">
        <v>3495</v>
      </c>
      <c r="Z416" s="30" t="s">
        <v>3496</v>
      </c>
      <c r="AA416" s="30" t="s">
        <v>2886</v>
      </c>
      <c r="AB416" s="30" t="s">
        <v>2962</v>
      </c>
      <c r="AC416" s="30"/>
      <c r="AD416" s="72" t="s">
        <v>2888</v>
      </c>
      <c r="AE416" s="30"/>
      <c r="AF416" s="30"/>
      <c r="AG416" s="1" t="e">
        <f>#REF!+#REF!+#REF!+#REF!+#REF!+#REF!</f>
        <v>#REF!</v>
      </c>
      <c r="AH416" s="2" t="e">
        <f>#REF!+#REF!+#REF!+#REF!+#REF!+#REF!</f>
        <v>#REF!</v>
      </c>
      <c r="AI416" s="3" t="e">
        <f>#REF!+#REF!+#REF!+#REF!+#REF!+#REF!</f>
        <v>#REF!</v>
      </c>
      <c r="AJ416" s="4" t="e">
        <f t="shared" si="6"/>
        <v>#REF!</v>
      </c>
      <c r="AK416" s="30"/>
      <c r="AL416" s="30"/>
      <c r="AM416" s="30"/>
      <c r="AN416" s="30"/>
      <c r="AO416" s="30"/>
      <c r="AP416" s="30"/>
      <c r="AQ416" s="30"/>
      <c r="AR416" s="30"/>
      <c r="AS416" s="30"/>
      <c r="AT416" s="30"/>
      <c r="AU416" s="30"/>
      <c r="AV416" s="30"/>
      <c r="AW416" s="30"/>
    </row>
    <row r="417" spans="1:49" ht="126">
      <c r="A417" s="21" t="s">
        <v>2281</v>
      </c>
      <c r="B417" s="30"/>
      <c r="C417" s="30" t="s">
        <v>2282</v>
      </c>
      <c r="D417" s="30" t="s">
        <v>2283</v>
      </c>
      <c r="E417" s="30" t="s">
        <v>2284</v>
      </c>
      <c r="F417" s="34">
        <v>40983</v>
      </c>
      <c r="G417" s="35">
        <v>41347</v>
      </c>
      <c r="H417" s="36"/>
      <c r="I417" s="25">
        <v>0</v>
      </c>
      <c r="J417" s="25">
        <v>0</v>
      </c>
      <c r="K417" s="57" t="s">
        <v>3348</v>
      </c>
      <c r="L417" s="57" t="s">
        <v>3332</v>
      </c>
      <c r="M417" s="25" t="s">
        <v>3346</v>
      </c>
      <c r="N417" s="38"/>
      <c r="O417" s="30" t="s">
        <v>207</v>
      </c>
      <c r="P417" s="30"/>
      <c r="Q417" s="30"/>
      <c r="R417" s="30"/>
      <c r="S417" s="30"/>
      <c r="T417" s="30"/>
      <c r="U417" s="75" t="s">
        <v>3009</v>
      </c>
      <c r="V417" s="63">
        <v>8070361</v>
      </c>
      <c r="W417" s="30"/>
      <c r="X417" s="30" t="s">
        <v>1477</v>
      </c>
      <c r="Y417" s="30" t="s">
        <v>3469</v>
      </c>
      <c r="Z417" s="30" t="s">
        <v>3482</v>
      </c>
      <c r="AA417" s="30" t="s">
        <v>2969</v>
      </c>
      <c r="AB417" s="30" t="s">
        <v>2946</v>
      </c>
      <c r="AC417" s="30"/>
      <c r="AD417" s="72" t="s">
        <v>2888</v>
      </c>
      <c r="AE417" s="30"/>
      <c r="AF417" s="30"/>
      <c r="AG417" s="1" t="e">
        <f>#REF!+#REF!</f>
        <v>#REF!</v>
      </c>
      <c r="AH417" s="2" t="e">
        <f>#REF!+#REF!</f>
        <v>#REF!</v>
      </c>
      <c r="AI417" s="3" t="e">
        <f>#REF!+#REF!</f>
        <v>#REF!</v>
      </c>
      <c r="AJ417" s="4" t="e">
        <f t="shared" si="6"/>
        <v>#REF!</v>
      </c>
      <c r="AK417" s="30"/>
      <c r="AL417" s="30"/>
      <c r="AM417" s="30"/>
      <c r="AN417" s="30"/>
      <c r="AO417" s="30"/>
      <c r="AP417" s="30"/>
      <c r="AQ417" s="30"/>
      <c r="AR417" s="30"/>
      <c r="AS417" s="30"/>
      <c r="AT417" s="30"/>
      <c r="AU417" s="30"/>
      <c r="AV417" s="30"/>
      <c r="AW417" s="30"/>
    </row>
    <row r="418" spans="1:49" ht="184.5" customHeight="1">
      <c r="A418" s="21" t="s">
        <v>2553</v>
      </c>
      <c r="B418" s="30" t="s">
        <v>2548</v>
      </c>
      <c r="C418" s="30" t="s">
        <v>2554</v>
      </c>
      <c r="D418" s="30" t="s">
        <v>2555</v>
      </c>
      <c r="E418" s="30" t="s">
        <v>2556</v>
      </c>
      <c r="F418" s="34">
        <v>40983</v>
      </c>
      <c r="G418" s="35">
        <v>41347</v>
      </c>
      <c r="H418" s="47" t="s">
        <v>2824</v>
      </c>
      <c r="I418" s="26">
        <v>0</v>
      </c>
      <c r="J418" s="26">
        <v>0</v>
      </c>
      <c r="K418" s="58" t="s">
        <v>3348</v>
      </c>
      <c r="L418" s="58" t="s">
        <v>3332</v>
      </c>
      <c r="M418" s="26">
        <v>0</v>
      </c>
      <c r="N418" s="37" t="s">
        <v>3291</v>
      </c>
      <c r="O418" s="30" t="s">
        <v>207</v>
      </c>
      <c r="P418" s="30"/>
      <c r="Q418" s="30"/>
      <c r="R418" s="30"/>
      <c r="S418" s="30"/>
      <c r="T418" s="30"/>
      <c r="U418" s="75" t="s">
        <v>2745</v>
      </c>
      <c r="V418" s="63">
        <v>1499324</v>
      </c>
      <c r="W418" s="30"/>
      <c r="X418" s="30" t="s">
        <v>2557</v>
      </c>
      <c r="Y418" s="30" t="s">
        <v>3491</v>
      </c>
      <c r="Z418" s="30" t="s">
        <v>3492</v>
      </c>
      <c r="AA418" s="30" t="s">
        <v>2886</v>
      </c>
      <c r="AB418" s="30" t="s">
        <v>3022</v>
      </c>
      <c r="AC418" s="30"/>
      <c r="AD418" s="72" t="s">
        <v>2888</v>
      </c>
      <c r="AE418" s="30"/>
      <c r="AF418" s="30"/>
      <c r="AG418" s="1" t="e">
        <f>#REF!+#REF!</f>
        <v>#REF!</v>
      </c>
      <c r="AH418" s="2" t="e">
        <f>#REF!+#REF!</f>
        <v>#REF!</v>
      </c>
      <c r="AI418" s="3" t="e">
        <f>#REF!+#REF!</f>
        <v>#REF!</v>
      </c>
      <c r="AJ418" s="4" t="e">
        <f t="shared" si="6"/>
        <v>#REF!</v>
      </c>
      <c r="AK418" s="30"/>
      <c r="AL418" s="30"/>
      <c r="AM418" s="30"/>
      <c r="AN418" s="30"/>
      <c r="AO418" s="30"/>
      <c r="AP418" s="30"/>
      <c r="AQ418" s="30"/>
      <c r="AR418" s="30"/>
      <c r="AS418" s="30"/>
      <c r="AT418" s="30"/>
      <c r="AU418" s="30"/>
      <c r="AV418" s="30"/>
      <c r="AW418" s="30"/>
    </row>
    <row r="419" spans="1:49" ht="141.75">
      <c r="A419" s="21" t="s">
        <v>952</v>
      </c>
      <c r="B419" s="30" t="s">
        <v>943</v>
      </c>
      <c r="C419" s="30" t="s">
        <v>953</v>
      </c>
      <c r="D419" s="30" t="s">
        <v>954</v>
      </c>
      <c r="E419" s="30" t="s">
        <v>955</v>
      </c>
      <c r="F419" s="34">
        <v>40756</v>
      </c>
      <c r="G419" s="35">
        <v>41363</v>
      </c>
      <c r="H419" s="36"/>
      <c r="I419" s="25"/>
      <c r="J419" s="25"/>
      <c r="K419" s="57"/>
      <c r="L419" s="57"/>
      <c r="M419" s="25"/>
      <c r="N419" s="37" t="s">
        <v>3156</v>
      </c>
      <c r="O419" s="30" t="s">
        <v>207</v>
      </c>
      <c r="P419" s="30"/>
      <c r="Q419" s="30"/>
      <c r="R419" s="30"/>
      <c r="S419" s="30"/>
      <c r="T419" s="30"/>
      <c r="U419" s="75" t="s">
        <v>2745</v>
      </c>
      <c r="V419" s="63">
        <v>941611.1</v>
      </c>
      <c r="W419" s="30"/>
      <c r="X419" s="30" t="s">
        <v>956</v>
      </c>
      <c r="Y419" s="30" t="s">
        <v>3447</v>
      </c>
      <c r="Z419" s="30" t="s">
        <v>3448</v>
      </c>
      <c r="AA419" s="30" t="s">
        <v>2969</v>
      </c>
      <c r="AB419" s="30" t="s">
        <v>2906</v>
      </c>
      <c r="AC419" s="69" t="s">
        <v>3545</v>
      </c>
      <c r="AD419" s="72" t="s">
        <v>2888</v>
      </c>
      <c r="AE419" s="30"/>
      <c r="AF419" s="30"/>
      <c r="AG419" s="1" t="e">
        <f>#REF!+#REF!+#REF!+#REF!</f>
        <v>#REF!</v>
      </c>
      <c r="AH419" s="2" t="e">
        <f>#REF!+#REF!+#REF!+#REF!</f>
        <v>#REF!</v>
      </c>
      <c r="AI419" s="3" t="e">
        <f>#REF!+#REF!+#REF!+#REF!</f>
        <v>#REF!</v>
      </c>
      <c r="AJ419" s="4" t="e">
        <f t="shared" si="6"/>
        <v>#REF!</v>
      </c>
      <c r="AK419" s="30"/>
      <c r="AL419" s="30"/>
      <c r="AM419" s="30"/>
      <c r="AN419" s="30"/>
      <c r="AO419" s="30"/>
      <c r="AP419" s="30"/>
      <c r="AQ419" s="30"/>
      <c r="AR419" s="30"/>
      <c r="AS419" s="30"/>
      <c r="AT419" s="30"/>
      <c r="AU419" s="30"/>
      <c r="AV419" s="30"/>
      <c r="AW419" s="30"/>
    </row>
    <row r="420" spans="1:49" ht="110.25">
      <c r="A420" s="21" t="s">
        <v>1405</v>
      </c>
      <c r="B420" s="30" t="s">
        <v>1406</v>
      </c>
      <c r="C420" s="30" t="s">
        <v>1407</v>
      </c>
      <c r="D420" s="30" t="s">
        <v>1408</v>
      </c>
      <c r="E420" s="30" t="s">
        <v>1409</v>
      </c>
      <c r="F420" s="34">
        <v>40634</v>
      </c>
      <c r="G420" s="35">
        <v>41364</v>
      </c>
      <c r="H420" s="36"/>
      <c r="I420" s="25"/>
      <c r="J420" s="25"/>
      <c r="K420" s="57"/>
      <c r="L420" s="57"/>
      <c r="M420" s="25"/>
      <c r="N420" s="38"/>
      <c r="O420" s="30" t="s">
        <v>207</v>
      </c>
      <c r="P420" s="30"/>
      <c r="Q420" s="30"/>
      <c r="R420" s="30"/>
      <c r="S420" s="30"/>
      <c r="T420" s="30"/>
      <c r="U420" s="75" t="s">
        <v>2754</v>
      </c>
      <c r="V420" s="63">
        <v>12214971.41</v>
      </c>
      <c r="W420" s="30"/>
      <c r="X420" s="30" t="s">
        <v>1410</v>
      </c>
      <c r="Y420" s="30" t="s">
        <v>3479</v>
      </c>
      <c r="Z420" s="30" t="s">
        <v>3480</v>
      </c>
      <c r="AA420" s="30" t="s">
        <v>2886</v>
      </c>
      <c r="AB420" s="30" t="s">
        <v>2997</v>
      </c>
      <c r="AC420" s="30"/>
      <c r="AD420" s="72" t="s">
        <v>2888</v>
      </c>
      <c r="AE420" s="30"/>
      <c r="AF420" s="30"/>
      <c r="AG420" s="1" t="e">
        <f>#REF!+#REF!+#REF!+#REF!</f>
        <v>#REF!</v>
      </c>
      <c r="AH420" s="2" t="e">
        <f>#REF!+#REF!+#REF!+#REF!</f>
        <v>#REF!</v>
      </c>
      <c r="AI420" s="3" t="e">
        <f>#REF!+#REF!+#REF!+#REF!</f>
        <v>#REF!</v>
      </c>
      <c r="AJ420" s="4" t="e">
        <f t="shared" si="6"/>
        <v>#REF!</v>
      </c>
      <c r="AK420" s="30"/>
      <c r="AL420" s="30"/>
      <c r="AM420" s="30"/>
      <c r="AN420" s="30"/>
      <c r="AO420" s="30"/>
      <c r="AP420" s="30"/>
      <c r="AQ420" s="30"/>
      <c r="AR420" s="30"/>
      <c r="AS420" s="30"/>
      <c r="AT420" s="30"/>
      <c r="AU420" s="30"/>
      <c r="AV420" s="30"/>
      <c r="AW420" s="30"/>
    </row>
    <row r="421" spans="1:49" ht="409.5">
      <c r="A421" s="21" t="s">
        <v>1627</v>
      </c>
      <c r="B421" s="30"/>
      <c r="C421" s="30" t="s">
        <v>1628</v>
      </c>
      <c r="D421" s="30" t="s">
        <v>1629</v>
      </c>
      <c r="E421" s="30" t="s">
        <v>1630</v>
      </c>
      <c r="F421" s="34">
        <v>41000</v>
      </c>
      <c r="G421" s="35">
        <v>41364</v>
      </c>
      <c r="H421" s="47" t="s">
        <v>2793</v>
      </c>
      <c r="I421" s="26">
        <v>0</v>
      </c>
      <c r="J421" s="26" t="s">
        <v>3372</v>
      </c>
      <c r="K421" s="58" t="s">
        <v>3348</v>
      </c>
      <c r="L421" s="58" t="s">
        <v>3331</v>
      </c>
      <c r="M421" s="26" t="s">
        <v>3331</v>
      </c>
      <c r="N421" s="43" t="s">
        <v>3234</v>
      </c>
      <c r="O421" s="30" t="s">
        <v>207</v>
      </c>
      <c r="P421" s="30"/>
      <c r="Q421" s="30"/>
      <c r="R421" s="30"/>
      <c r="S421" s="30"/>
      <c r="T421" s="30"/>
      <c r="U421" s="75" t="s">
        <v>2745</v>
      </c>
      <c r="V421" s="63">
        <v>2135405</v>
      </c>
      <c r="W421" s="30"/>
      <c r="X421" s="30" t="s">
        <v>1631</v>
      </c>
      <c r="Y421" s="30" t="s">
        <v>3491</v>
      </c>
      <c r="Z421" s="30" t="s">
        <v>3492</v>
      </c>
      <c r="AA421" s="30" t="s">
        <v>2886</v>
      </c>
      <c r="AB421" s="30" t="s">
        <v>2955</v>
      </c>
      <c r="AC421" s="30" t="s">
        <v>2793</v>
      </c>
      <c r="AD421" s="72" t="s">
        <v>2888</v>
      </c>
      <c r="AE421" s="30"/>
      <c r="AF421" s="30"/>
      <c r="AG421" s="1" t="e">
        <f>#REF!+#REF!+#REF!</f>
        <v>#REF!</v>
      </c>
      <c r="AH421" s="2" t="e">
        <f>#REF!+#REF!+#REF!</f>
        <v>#REF!</v>
      </c>
      <c r="AI421" s="3" t="e">
        <f>#REF!+#REF!+#REF!</f>
        <v>#REF!</v>
      </c>
      <c r="AJ421" s="4" t="e">
        <f t="shared" si="6"/>
        <v>#REF!</v>
      </c>
      <c r="AK421" s="30"/>
      <c r="AL421" s="30"/>
      <c r="AM421" s="30"/>
      <c r="AN421" s="30"/>
      <c r="AO421" s="30"/>
      <c r="AP421" s="30"/>
      <c r="AQ421" s="30"/>
      <c r="AR421" s="30"/>
      <c r="AS421" s="30"/>
      <c r="AT421" s="30"/>
      <c r="AU421" s="30"/>
      <c r="AV421" s="30"/>
      <c r="AW421" s="30"/>
    </row>
    <row r="422" spans="1:49" ht="126">
      <c r="A422" s="21" t="s">
        <v>2251</v>
      </c>
      <c r="B422" s="30"/>
      <c r="C422" s="30" t="s">
        <v>2252</v>
      </c>
      <c r="D422" s="30" t="s">
        <v>2253</v>
      </c>
      <c r="E422" s="30" t="s">
        <v>2254</v>
      </c>
      <c r="F422" s="34">
        <v>41000</v>
      </c>
      <c r="G422" s="35">
        <v>41364</v>
      </c>
      <c r="H422" s="47" t="s">
        <v>2878</v>
      </c>
      <c r="I422" s="26">
        <v>0</v>
      </c>
      <c r="J422" s="26">
        <v>0</v>
      </c>
      <c r="K422" s="58" t="s">
        <v>3348</v>
      </c>
      <c r="L422" s="58" t="s">
        <v>3336</v>
      </c>
      <c r="M422" s="26">
        <v>0</v>
      </c>
      <c r="N422" s="43" t="s">
        <v>3279</v>
      </c>
      <c r="O422" s="30" t="s">
        <v>207</v>
      </c>
      <c r="P422" s="30"/>
      <c r="Q422" s="30"/>
      <c r="R422" s="30"/>
      <c r="S422" s="30"/>
      <c r="T422" s="30"/>
      <c r="U422" s="75" t="s">
        <v>2743</v>
      </c>
      <c r="V422" s="63">
        <v>3471750</v>
      </c>
      <c r="W422" s="30"/>
      <c r="X422" s="30" t="s">
        <v>2255</v>
      </c>
      <c r="Y422" s="30" t="s">
        <v>3481</v>
      </c>
      <c r="Z422" s="30" t="s">
        <v>3482</v>
      </c>
      <c r="AA422" s="30" t="s">
        <v>2886</v>
      </c>
      <c r="AB422" s="30" t="s">
        <v>2918</v>
      </c>
      <c r="AC422" s="30"/>
      <c r="AD422" s="72" t="s">
        <v>2888</v>
      </c>
      <c r="AE422" s="30"/>
      <c r="AF422" s="30"/>
      <c r="AG422" s="1" t="e">
        <f>#REF!+#REF!</f>
        <v>#REF!</v>
      </c>
      <c r="AH422" s="2" t="e">
        <f>#REF!+#REF!</f>
        <v>#REF!</v>
      </c>
      <c r="AI422" s="3" t="e">
        <f>#REF!+#REF!</f>
        <v>#REF!</v>
      </c>
      <c r="AJ422" s="4" t="e">
        <f t="shared" si="6"/>
        <v>#REF!</v>
      </c>
      <c r="AK422" s="30"/>
      <c r="AL422" s="30"/>
      <c r="AM422" s="30"/>
      <c r="AN422" s="30"/>
      <c r="AO422" s="30"/>
      <c r="AP422" s="30"/>
      <c r="AQ422" s="30"/>
      <c r="AR422" s="30"/>
      <c r="AS422" s="30"/>
      <c r="AT422" s="30"/>
      <c r="AU422" s="30"/>
      <c r="AV422" s="30"/>
      <c r="AW422" s="30"/>
    </row>
    <row r="423" spans="1:49" ht="362.25">
      <c r="A423" s="21" t="s">
        <v>2291</v>
      </c>
      <c r="B423" s="30"/>
      <c r="C423" s="30" t="s">
        <v>2292</v>
      </c>
      <c r="D423" s="30" t="s">
        <v>2293</v>
      </c>
      <c r="E423" s="30" t="s">
        <v>2294</v>
      </c>
      <c r="F423" s="34">
        <v>41000</v>
      </c>
      <c r="G423" s="35">
        <v>41364</v>
      </c>
      <c r="H423" s="36"/>
      <c r="I423" s="25">
        <v>0</v>
      </c>
      <c r="J423" s="25" t="s">
        <v>3372</v>
      </c>
      <c r="K423" s="57" t="s">
        <v>3338</v>
      </c>
      <c r="L423" s="57" t="s">
        <v>3331</v>
      </c>
      <c r="M423" s="25">
        <v>0</v>
      </c>
      <c r="N423" s="43" t="s">
        <v>3283</v>
      </c>
      <c r="O423" s="30" t="s">
        <v>756</v>
      </c>
      <c r="P423" s="30"/>
      <c r="Q423" s="30"/>
      <c r="R423" s="30"/>
      <c r="S423" s="30"/>
      <c r="T423" s="30"/>
      <c r="U423" s="75" t="s">
        <v>3016</v>
      </c>
      <c r="V423" s="63">
        <v>4527693.5999999996</v>
      </c>
      <c r="W423" s="30"/>
      <c r="X423" s="30" t="s">
        <v>2295</v>
      </c>
      <c r="Y423" s="30" t="s">
        <v>3506</v>
      </c>
      <c r="Z423" s="30" t="s">
        <v>3507</v>
      </c>
      <c r="AA423" s="30" t="s">
        <v>2886</v>
      </c>
      <c r="AB423" s="30" t="s">
        <v>3001</v>
      </c>
      <c r="AC423" s="30"/>
      <c r="AD423" s="72" t="s">
        <v>2888</v>
      </c>
      <c r="AE423" s="30"/>
      <c r="AF423" s="30"/>
      <c r="AG423" s="1" t="e">
        <f>#REF!+#REF!</f>
        <v>#REF!</v>
      </c>
      <c r="AH423" s="2" t="e">
        <f>#REF!+#REF!</f>
        <v>#REF!</v>
      </c>
      <c r="AI423" s="3" t="e">
        <f>#REF!+#REF!</f>
        <v>#REF!</v>
      </c>
      <c r="AJ423" s="4" t="e">
        <f t="shared" si="6"/>
        <v>#REF!</v>
      </c>
      <c r="AK423" s="30"/>
      <c r="AL423" s="30"/>
      <c r="AM423" s="30"/>
      <c r="AN423" s="30"/>
      <c r="AO423" s="30"/>
      <c r="AP423" s="30"/>
      <c r="AQ423" s="30"/>
      <c r="AR423" s="30"/>
      <c r="AS423" s="30"/>
      <c r="AT423" s="30"/>
      <c r="AU423" s="30"/>
      <c r="AV423" s="30"/>
      <c r="AW423" s="30"/>
    </row>
    <row r="424" spans="1:49" ht="157.5">
      <c r="A424" s="21" t="s">
        <v>2486</v>
      </c>
      <c r="B424" s="30"/>
      <c r="C424" s="30" t="s">
        <v>2487</v>
      </c>
      <c r="D424" s="30" t="s">
        <v>2488</v>
      </c>
      <c r="E424" s="30" t="s">
        <v>2489</v>
      </c>
      <c r="F424" s="34">
        <v>40850</v>
      </c>
      <c r="G424" s="35">
        <v>41364</v>
      </c>
      <c r="H424" s="36"/>
      <c r="I424" s="25"/>
      <c r="J424" s="25"/>
      <c r="K424" s="57"/>
      <c r="L424" s="57"/>
      <c r="M424" s="25"/>
      <c r="N424" s="42"/>
      <c r="O424" s="30" t="s">
        <v>207</v>
      </c>
      <c r="P424" s="30"/>
      <c r="Q424" s="30"/>
      <c r="R424" s="30"/>
      <c r="S424" s="30"/>
      <c r="T424" s="30"/>
      <c r="U424" s="75" t="s">
        <v>2820</v>
      </c>
      <c r="V424" s="63">
        <v>812614.4</v>
      </c>
      <c r="W424" s="30"/>
      <c r="X424" s="30" t="s">
        <v>2490</v>
      </c>
      <c r="Y424" s="30" t="s">
        <v>3501</v>
      </c>
      <c r="Z424" s="30" t="s">
        <v>3502</v>
      </c>
      <c r="AA424" s="30" t="s">
        <v>2886</v>
      </c>
      <c r="AB424" s="30" t="s">
        <v>2915</v>
      </c>
      <c r="AC424" s="30"/>
      <c r="AD424" s="72" t="s">
        <v>2888</v>
      </c>
      <c r="AE424" s="30"/>
      <c r="AF424" s="30"/>
      <c r="AG424" s="1" t="e">
        <f>#REF!+#REF!</f>
        <v>#REF!</v>
      </c>
      <c r="AH424" s="2" t="e">
        <f>#REF!+#REF!</f>
        <v>#REF!</v>
      </c>
      <c r="AI424" s="3" t="e">
        <f>#REF!+#REF!</f>
        <v>#REF!</v>
      </c>
      <c r="AJ424" s="4" t="e">
        <f t="shared" si="6"/>
        <v>#REF!</v>
      </c>
      <c r="AK424" s="30"/>
      <c r="AL424" s="30"/>
      <c r="AM424" s="30"/>
      <c r="AN424" s="30"/>
      <c r="AO424" s="30"/>
      <c r="AP424" s="30"/>
      <c r="AQ424" s="30"/>
      <c r="AR424" s="30"/>
      <c r="AS424" s="30"/>
      <c r="AT424" s="30"/>
      <c r="AU424" s="30"/>
      <c r="AV424" s="30"/>
      <c r="AW424" s="30"/>
    </row>
    <row r="425" spans="1:49" ht="126">
      <c r="A425" s="21" t="s">
        <v>2730</v>
      </c>
      <c r="B425" s="30"/>
      <c r="C425" s="30" t="s">
        <v>2731</v>
      </c>
      <c r="D425" s="30" t="s">
        <v>2732</v>
      </c>
      <c r="E425" s="30" t="s">
        <v>2733</v>
      </c>
      <c r="F425" s="34">
        <v>41173</v>
      </c>
      <c r="G425" s="35">
        <v>41364</v>
      </c>
      <c r="H425" s="36"/>
      <c r="I425" s="25"/>
      <c r="J425" s="25"/>
      <c r="K425" s="57"/>
      <c r="L425" s="57"/>
      <c r="M425" s="25"/>
      <c r="N425" s="42"/>
      <c r="O425" s="30" t="s">
        <v>207</v>
      </c>
      <c r="P425" s="30"/>
      <c r="Q425" s="30"/>
      <c r="R425" s="30"/>
      <c r="S425" s="30"/>
      <c r="T425" s="30"/>
      <c r="U425" s="75" t="s">
        <v>2820</v>
      </c>
      <c r="V425" s="63">
        <v>0</v>
      </c>
      <c r="W425" s="30"/>
      <c r="X425" s="30" t="s">
        <v>2734</v>
      </c>
      <c r="Y425" s="30" t="s">
        <v>3501</v>
      </c>
      <c r="Z425" s="30" t="s">
        <v>3502</v>
      </c>
      <c r="AA425" s="30" t="s">
        <v>2886</v>
      </c>
      <c r="AB425" s="30" t="s">
        <v>3028</v>
      </c>
      <c r="AC425" s="30"/>
      <c r="AD425" s="72" t="s">
        <v>2888</v>
      </c>
      <c r="AE425" s="30"/>
      <c r="AF425" s="30"/>
      <c r="AG425" s="1" t="e">
        <f>#REF!+#REF!</f>
        <v>#REF!</v>
      </c>
      <c r="AH425" s="2" t="e">
        <f>#REF!+#REF!</f>
        <v>#REF!</v>
      </c>
      <c r="AI425" s="3" t="e">
        <f>#REF!+#REF!</f>
        <v>#REF!</v>
      </c>
      <c r="AJ425" s="4" t="e">
        <f t="shared" si="6"/>
        <v>#REF!</v>
      </c>
      <c r="AK425" s="30"/>
      <c r="AL425" s="30"/>
      <c r="AM425" s="30"/>
      <c r="AN425" s="30"/>
      <c r="AO425" s="30"/>
      <c r="AP425" s="30"/>
      <c r="AQ425" s="30"/>
      <c r="AR425" s="30"/>
      <c r="AS425" s="30"/>
      <c r="AT425" s="30"/>
      <c r="AU425" s="30"/>
      <c r="AV425" s="30"/>
      <c r="AW425" s="30"/>
    </row>
    <row r="426" spans="1:49" ht="409.5">
      <c r="A426" s="21" t="s">
        <v>1448</v>
      </c>
      <c r="B426" s="30"/>
      <c r="C426" s="30" t="s">
        <v>1449</v>
      </c>
      <c r="D426" s="30" t="s">
        <v>1450</v>
      </c>
      <c r="E426" s="30" t="s">
        <v>1451</v>
      </c>
      <c r="F426" s="34">
        <v>40664</v>
      </c>
      <c r="G426" s="35">
        <v>41394</v>
      </c>
      <c r="H426" s="47" t="s">
        <v>2785</v>
      </c>
      <c r="I426" s="26">
        <v>0</v>
      </c>
      <c r="J426" s="26">
        <v>0</v>
      </c>
      <c r="K426" s="58" t="s">
        <v>3348</v>
      </c>
      <c r="L426" s="58" t="s">
        <v>3332</v>
      </c>
      <c r="M426" s="26">
        <v>0</v>
      </c>
      <c r="N426" s="43" t="s">
        <v>3315</v>
      </c>
      <c r="O426" s="30" t="s">
        <v>207</v>
      </c>
      <c r="P426" s="30"/>
      <c r="Q426" s="30"/>
      <c r="R426" s="30"/>
      <c r="S426" s="30"/>
      <c r="T426" s="30"/>
      <c r="U426" s="75" t="s">
        <v>2745</v>
      </c>
      <c r="V426" s="63">
        <v>1571892.26</v>
      </c>
      <c r="W426" s="30"/>
      <c r="X426" s="30" t="s">
        <v>827</v>
      </c>
      <c r="Y426" s="30" t="s">
        <v>3447</v>
      </c>
      <c r="Z426" s="30" t="s">
        <v>3448</v>
      </c>
      <c r="AA426" s="30" t="s">
        <v>2886</v>
      </c>
      <c r="AB426" s="30" t="s">
        <v>2982</v>
      </c>
      <c r="AC426" s="30"/>
      <c r="AD426" s="72" t="s">
        <v>2888</v>
      </c>
      <c r="AE426" s="30"/>
      <c r="AF426" s="30"/>
      <c r="AG426" s="1" t="e">
        <f>#REF!+#REF!+#REF!+#REF!</f>
        <v>#REF!</v>
      </c>
      <c r="AH426" s="2" t="e">
        <f>#REF!+#REF!+#REF!+#REF!</f>
        <v>#REF!</v>
      </c>
      <c r="AI426" s="3" t="e">
        <f>#REF!+#REF!+#REF!+#REF!</f>
        <v>#REF!</v>
      </c>
      <c r="AJ426" s="4" t="e">
        <f t="shared" si="6"/>
        <v>#REF!</v>
      </c>
      <c r="AK426" s="30"/>
      <c r="AL426" s="30"/>
      <c r="AM426" s="30"/>
      <c r="AN426" s="30"/>
      <c r="AO426" s="30"/>
      <c r="AP426" s="30"/>
      <c r="AQ426" s="30"/>
      <c r="AR426" s="30"/>
      <c r="AS426" s="30"/>
      <c r="AT426" s="30"/>
      <c r="AU426" s="30"/>
      <c r="AV426" s="30"/>
      <c r="AW426" s="30"/>
    </row>
    <row r="427" spans="1:49" ht="126">
      <c r="A427" s="21" t="s">
        <v>2225</v>
      </c>
      <c r="B427" s="30"/>
      <c r="C427" s="30" t="s">
        <v>2226</v>
      </c>
      <c r="D427" s="30" t="s">
        <v>2227</v>
      </c>
      <c r="E427" s="30" t="s">
        <v>2228</v>
      </c>
      <c r="F427" s="34">
        <v>41030</v>
      </c>
      <c r="G427" s="35">
        <v>41394</v>
      </c>
      <c r="H427" s="36"/>
      <c r="I427" s="25"/>
      <c r="J427" s="25"/>
      <c r="K427" s="57"/>
      <c r="L427" s="57"/>
      <c r="M427" s="25"/>
      <c r="N427" s="38"/>
      <c r="O427" s="30" t="s">
        <v>756</v>
      </c>
      <c r="P427" s="30"/>
      <c r="Q427" s="30"/>
      <c r="R427" s="30"/>
      <c r="S427" s="30"/>
      <c r="T427" s="30"/>
      <c r="U427" s="75" t="s">
        <v>2754</v>
      </c>
      <c r="V427" s="63">
        <v>5282612</v>
      </c>
      <c r="W427" s="30"/>
      <c r="X427" s="30" t="s">
        <v>1729</v>
      </c>
      <c r="Y427" s="30" t="s">
        <v>3479</v>
      </c>
      <c r="Z427" s="30" t="s">
        <v>3480</v>
      </c>
      <c r="AA427" s="30"/>
      <c r="AB427" s="30"/>
      <c r="AC427" s="30"/>
      <c r="AD427" s="72" t="s">
        <v>2888</v>
      </c>
      <c r="AE427" s="30"/>
      <c r="AF427" s="30"/>
      <c r="AG427" s="1" t="e">
        <f>#REF!+#REF!</f>
        <v>#REF!</v>
      </c>
      <c r="AH427" s="2" t="e">
        <f>#REF!+#REF!</f>
        <v>#REF!</v>
      </c>
      <c r="AI427" s="3" t="e">
        <f>#REF!+#REF!</f>
        <v>#REF!</v>
      </c>
      <c r="AJ427" s="4" t="e">
        <f t="shared" si="6"/>
        <v>#REF!</v>
      </c>
      <c r="AK427" s="30"/>
      <c r="AL427" s="30"/>
      <c r="AM427" s="30"/>
      <c r="AN427" s="30"/>
      <c r="AO427" s="30"/>
      <c r="AP427" s="30"/>
      <c r="AQ427" s="30"/>
      <c r="AR427" s="30"/>
      <c r="AS427" s="30"/>
      <c r="AT427" s="30"/>
      <c r="AU427" s="30"/>
      <c r="AV427" s="30"/>
      <c r="AW427" s="30"/>
    </row>
    <row r="428" spans="1:49" ht="189">
      <c r="A428" s="21" t="s">
        <v>2012</v>
      </c>
      <c r="B428" s="30"/>
      <c r="C428" s="30" t="s">
        <v>2013</v>
      </c>
      <c r="D428" s="30" t="s">
        <v>2014</v>
      </c>
      <c r="E428" s="30" t="s">
        <v>2015</v>
      </c>
      <c r="F428" s="34">
        <v>41044</v>
      </c>
      <c r="G428" s="35">
        <v>41408</v>
      </c>
      <c r="H428" s="36"/>
      <c r="I428" s="25" t="s">
        <v>3337</v>
      </c>
      <c r="J428" s="25">
        <v>0</v>
      </c>
      <c r="K428" s="57" t="s">
        <v>3348</v>
      </c>
      <c r="L428" s="57" t="s">
        <v>3328</v>
      </c>
      <c r="M428" s="25">
        <v>0</v>
      </c>
      <c r="N428" s="37" t="s">
        <v>3266</v>
      </c>
      <c r="O428" s="30" t="s">
        <v>207</v>
      </c>
      <c r="P428" s="30"/>
      <c r="Q428" s="30"/>
      <c r="R428" s="30"/>
      <c r="S428" s="30"/>
      <c r="T428" s="30"/>
      <c r="U428" s="75" t="s">
        <v>2745</v>
      </c>
      <c r="V428" s="63">
        <v>6727212</v>
      </c>
      <c r="W428" s="30"/>
      <c r="X428" s="30" t="s">
        <v>2016</v>
      </c>
      <c r="Y428" s="30" t="s">
        <v>3447</v>
      </c>
      <c r="Z428" s="30" t="s">
        <v>3448</v>
      </c>
      <c r="AA428" s="30" t="s">
        <v>2886</v>
      </c>
      <c r="AB428" s="30" t="s">
        <v>2893</v>
      </c>
      <c r="AC428" s="30"/>
      <c r="AD428" s="72" t="s">
        <v>2888</v>
      </c>
      <c r="AE428" s="30"/>
      <c r="AF428" s="30"/>
      <c r="AG428" s="1" t="e">
        <f>#REF!+#REF!</f>
        <v>#REF!</v>
      </c>
      <c r="AH428" s="2" t="e">
        <f>#REF!+#REF!</f>
        <v>#REF!</v>
      </c>
      <c r="AI428" s="3" t="e">
        <f>#REF!+#REF!</f>
        <v>#REF!</v>
      </c>
      <c r="AJ428" s="4" t="e">
        <f t="shared" si="6"/>
        <v>#REF!</v>
      </c>
      <c r="AK428" s="30"/>
      <c r="AL428" s="30"/>
      <c r="AM428" s="30"/>
      <c r="AN428" s="30"/>
      <c r="AO428" s="30"/>
      <c r="AP428" s="30"/>
      <c r="AQ428" s="30"/>
      <c r="AR428" s="30"/>
      <c r="AS428" s="30"/>
      <c r="AT428" s="30"/>
      <c r="AU428" s="30"/>
      <c r="AV428" s="30"/>
      <c r="AW428" s="30"/>
    </row>
    <row r="429" spans="1:49" ht="126">
      <c r="A429" s="21" t="s">
        <v>2022</v>
      </c>
      <c r="B429" s="30"/>
      <c r="C429" s="30" t="s">
        <v>2023</v>
      </c>
      <c r="D429" s="30" t="s">
        <v>2024</v>
      </c>
      <c r="E429" s="30" t="s">
        <v>2025</v>
      </c>
      <c r="F429" s="34">
        <v>41044</v>
      </c>
      <c r="G429" s="35">
        <v>41408</v>
      </c>
      <c r="H429" s="36"/>
      <c r="I429" s="25"/>
      <c r="J429" s="25"/>
      <c r="K429" s="57"/>
      <c r="L429" s="57"/>
      <c r="M429" s="25"/>
      <c r="N429" s="42"/>
      <c r="O429" s="30" t="s">
        <v>207</v>
      </c>
      <c r="P429" s="30"/>
      <c r="Q429" s="30"/>
      <c r="R429" s="30"/>
      <c r="S429" s="30"/>
      <c r="T429" s="30"/>
      <c r="U429" s="75" t="s">
        <v>3009</v>
      </c>
      <c r="V429" s="63">
        <v>0</v>
      </c>
      <c r="W429" s="30"/>
      <c r="X429" s="30"/>
      <c r="Y429" s="30" t="s">
        <v>3469</v>
      </c>
      <c r="Z429" s="30" t="s">
        <v>3482</v>
      </c>
      <c r="AA429" s="30"/>
      <c r="AB429" s="30"/>
      <c r="AC429" s="30"/>
      <c r="AD429" s="72" t="s">
        <v>2888</v>
      </c>
      <c r="AE429" s="30"/>
      <c r="AF429" s="30"/>
      <c r="AG429" s="1"/>
      <c r="AH429" s="2"/>
      <c r="AI429" s="3"/>
      <c r="AJ429" s="4">
        <f t="shared" si="6"/>
        <v>0</v>
      </c>
      <c r="AK429" s="30"/>
      <c r="AL429" s="30"/>
      <c r="AM429" s="30"/>
      <c r="AN429" s="30"/>
      <c r="AO429" s="30"/>
      <c r="AP429" s="30"/>
      <c r="AQ429" s="30"/>
      <c r="AR429" s="30"/>
      <c r="AS429" s="30"/>
      <c r="AT429" s="30"/>
      <c r="AU429" s="30"/>
      <c r="AV429" s="30"/>
      <c r="AW429" s="30"/>
    </row>
    <row r="430" spans="1:49" ht="110.25">
      <c r="A430" s="21" t="s">
        <v>2261</v>
      </c>
      <c r="B430" s="30"/>
      <c r="C430" s="30" t="s">
        <v>2262</v>
      </c>
      <c r="D430" s="30" t="s">
        <v>2263</v>
      </c>
      <c r="E430" s="30" t="s">
        <v>2264</v>
      </c>
      <c r="F430" s="34">
        <v>41045</v>
      </c>
      <c r="G430" s="35">
        <v>41409</v>
      </c>
      <c r="H430" s="36"/>
      <c r="I430" s="25"/>
      <c r="J430" s="25"/>
      <c r="K430" s="57"/>
      <c r="L430" s="57"/>
      <c r="M430" s="25"/>
      <c r="N430" s="42"/>
      <c r="O430" s="30" t="s">
        <v>207</v>
      </c>
      <c r="P430" s="30"/>
      <c r="Q430" s="30"/>
      <c r="R430" s="30"/>
      <c r="S430" s="30"/>
      <c r="T430" s="30"/>
      <c r="U430" s="75" t="s">
        <v>3009</v>
      </c>
      <c r="V430" s="63">
        <v>1100996</v>
      </c>
      <c r="W430" s="30"/>
      <c r="X430" s="30" t="s">
        <v>2265</v>
      </c>
      <c r="Y430" s="30" t="s">
        <v>3469</v>
      </c>
      <c r="Z430" s="30" t="s">
        <v>3482</v>
      </c>
      <c r="AA430" s="30" t="s">
        <v>2996</v>
      </c>
      <c r="AB430" s="30" t="s">
        <v>2889</v>
      </c>
      <c r="AC430" s="30"/>
      <c r="AD430" s="72" t="s">
        <v>2888</v>
      </c>
      <c r="AE430" s="30"/>
      <c r="AF430" s="30"/>
      <c r="AG430" s="1" t="e">
        <f>#REF!+#REF!</f>
        <v>#REF!</v>
      </c>
      <c r="AH430" s="2" t="e">
        <f>#REF!+#REF!</f>
        <v>#REF!</v>
      </c>
      <c r="AI430" s="3" t="e">
        <f>#REF!+#REF!</f>
        <v>#REF!</v>
      </c>
      <c r="AJ430" s="4" t="e">
        <f t="shared" si="6"/>
        <v>#REF!</v>
      </c>
      <c r="AK430" s="30"/>
      <c r="AL430" s="30"/>
      <c r="AM430" s="30"/>
      <c r="AN430" s="30"/>
      <c r="AO430" s="30"/>
      <c r="AP430" s="30"/>
      <c r="AQ430" s="30"/>
      <c r="AR430" s="30"/>
      <c r="AS430" s="30"/>
      <c r="AT430" s="30"/>
      <c r="AU430" s="30"/>
      <c r="AV430" s="30"/>
      <c r="AW430" s="30"/>
    </row>
    <row r="431" spans="1:49" ht="283.5">
      <c r="A431" s="21" t="s">
        <v>1695</v>
      </c>
      <c r="B431" s="30" t="s">
        <v>1696</v>
      </c>
      <c r="C431" s="30" t="s">
        <v>1697</v>
      </c>
      <c r="D431" s="30" t="s">
        <v>1698</v>
      </c>
      <c r="E431" s="30" t="s">
        <v>1699</v>
      </c>
      <c r="F431" s="34">
        <v>40671</v>
      </c>
      <c r="G431" s="35">
        <v>41425</v>
      </c>
      <c r="H431" s="36"/>
      <c r="I431" s="25"/>
      <c r="J431" s="25"/>
      <c r="K431" s="57"/>
      <c r="L431" s="57"/>
      <c r="M431" s="25"/>
      <c r="N431" s="37" t="s">
        <v>3239</v>
      </c>
      <c r="O431" s="30" t="s">
        <v>207</v>
      </c>
      <c r="P431" s="30"/>
      <c r="Q431" s="30"/>
      <c r="R431" s="30"/>
      <c r="S431" s="30"/>
      <c r="T431" s="30"/>
      <c r="U431" s="75" t="s">
        <v>3000</v>
      </c>
      <c r="V431" s="63">
        <v>15721060.84</v>
      </c>
      <c r="W431" s="30"/>
      <c r="X431" s="30" t="s">
        <v>1700</v>
      </c>
      <c r="Y431" s="30" t="s">
        <v>3499</v>
      </c>
      <c r="Z431" s="30" t="s">
        <v>3500</v>
      </c>
      <c r="AA431" s="69" t="s">
        <v>3561</v>
      </c>
      <c r="AB431" s="30"/>
      <c r="AC431" s="69" t="s">
        <v>3564</v>
      </c>
      <c r="AD431" s="72" t="s">
        <v>2888</v>
      </c>
      <c r="AE431" s="30"/>
      <c r="AF431" s="30"/>
      <c r="AG431" s="1" t="e">
        <f>#REF!+#REF!+#REF!+#REF!+#REF!+#REF!</f>
        <v>#REF!</v>
      </c>
      <c r="AH431" s="2" t="e">
        <f>#REF!+#REF!+#REF!+#REF!+#REF!+#REF!</f>
        <v>#REF!</v>
      </c>
      <c r="AI431" s="3" t="e">
        <f>#REF!+#REF!+#REF!+#REF!+#REF!+#REF!</f>
        <v>#REF!</v>
      </c>
      <c r="AJ431" s="4" t="e">
        <f t="shared" si="6"/>
        <v>#REF!</v>
      </c>
      <c r="AK431" s="30"/>
      <c r="AL431" s="30"/>
      <c r="AM431" s="30"/>
      <c r="AN431" s="30"/>
      <c r="AO431" s="30"/>
      <c r="AP431" s="30"/>
      <c r="AQ431" s="30"/>
      <c r="AR431" s="30"/>
      <c r="AS431" s="30"/>
      <c r="AT431" s="30"/>
      <c r="AU431" s="30"/>
      <c r="AV431" s="30"/>
      <c r="AW431" s="30"/>
    </row>
    <row r="432" spans="1:49" ht="110.25">
      <c r="A432" s="21" t="s">
        <v>2176</v>
      </c>
      <c r="B432" s="30" t="s">
        <v>2177</v>
      </c>
      <c r="C432" s="30" t="s">
        <v>2178</v>
      </c>
      <c r="D432" s="30" t="s">
        <v>2179</v>
      </c>
      <c r="E432" s="30" t="s">
        <v>2180</v>
      </c>
      <c r="F432" s="34">
        <v>39412</v>
      </c>
      <c r="G432" s="35">
        <v>41425</v>
      </c>
      <c r="H432" s="36"/>
      <c r="I432" s="25">
        <v>0</v>
      </c>
      <c r="J432" s="25">
        <v>0</v>
      </c>
      <c r="K432" s="57" t="s">
        <v>3338</v>
      </c>
      <c r="L432" s="57" t="s">
        <v>3331</v>
      </c>
      <c r="M432" s="25">
        <v>0</v>
      </c>
      <c r="N432" s="42"/>
      <c r="O432" s="30" t="s">
        <v>207</v>
      </c>
      <c r="P432" s="30"/>
      <c r="Q432" s="30"/>
      <c r="R432" s="30"/>
      <c r="S432" s="30"/>
      <c r="T432" s="30"/>
      <c r="U432" s="75" t="s">
        <v>2814</v>
      </c>
      <c r="V432" s="63">
        <v>17132408.539999999</v>
      </c>
      <c r="W432" s="30"/>
      <c r="X432" s="30" t="s">
        <v>2181</v>
      </c>
      <c r="Y432" s="30" t="s">
        <v>3493</v>
      </c>
      <c r="Z432" s="30" t="s">
        <v>3494</v>
      </c>
      <c r="AA432" s="30" t="s">
        <v>2886</v>
      </c>
      <c r="AB432" s="30"/>
      <c r="AC432" s="30"/>
      <c r="AD432" s="72" t="s">
        <v>2888</v>
      </c>
      <c r="AE432" s="30"/>
      <c r="AF432" s="30"/>
      <c r="AG432" s="1" t="e">
        <f>#REF!+#REF!+#REF!+#REF!</f>
        <v>#REF!</v>
      </c>
      <c r="AH432" s="2" t="e">
        <f>#REF!+#REF!+#REF!+#REF!</f>
        <v>#REF!</v>
      </c>
      <c r="AI432" s="3" t="e">
        <f>#REF!+#REF!+#REF!+#REF!</f>
        <v>#REF!</v>
      </c>
      <c r="AJ432" s="4" t="e">
        <f t="shared" si="6"/>
        <v>#REF!</v>
      </c>
      <c r="AK432" s="30"/>
      <c r="AL432" s="30"/>
      <c r="AM432" s="30"/>
      <c r="AN432" s="30"/>
      <c r="AO432" s="30"/>
      <c r="AP432" s="30"/>
      <c r="AQ432" s="30"/>
      <c r="AR432" s="30"/>
      <c r="AS432" s="30"/>
      <c r="AT432" s="30"/>
      <c r="AU432" s="30"/>
      <c r="AV432" s="30"/>
      <c r="AW432" s="30"/>
    </row>
    <row r="433" spans="1:49" ht="157.5">
      <c r="A433" s="21" t="s">
        <v>2182</v>
      </c>
      <c r="B433" s="30" t="s">
        <v>2177</v>
      </c>
      <c r="C433" s="30" t="s">
        <v>2183</v>
      </c>
      <c r="D433" s="30" t="s">
        <v>2184</v>
      </c>
      <c r="E433" s="30" t="s">
        <v>2185</v>
      </c>
      <c r="F433" s="34">
        <v>39412</v>
      </c>
      <c r="G433" s="35">
        <v>41425</v>
      </c>
      <c r="H433" s="36"/>
      <c r="I433" s="25">
        <v>0</v>
      </c>
      <c r="J433" s="25">
        <v>0</v>
      </c>
      <c r="K433" s="57" t="s">
        <v>3338</v>
      </c>
      <c r="L433" s="57" t="s">
        <v>3331</v>
      </c>
      <c r="M433" s="25">
        <v>0</v>
      </c>
      <c r="N433" s="42"/>
      <c r="O433" s="30" t="s">
        <v>207</v>
      </c>
      <c r="P433" s="30"/>
      <c r="Q433" s="30"/>
      <c r="R433" s="30"/>
      <c r="S433" s="30"/>
      <c r="T433" s="30"/>
      <c r="U433" s="75" t="s">
        <v>2814</v>
      </c>
      <c r="V433" s="63">
        <v>20023012.850000001</v>
      </c>
      <c r="W433" s="30"/>
      <c r="X433" s="30" t="s">
        <v>2186</v>
      </c>
      <c r="Y433" s="30" t="s">
        <v>3493</v>
      </c>
      <c r="Z433" s="30" t="s">
        <v>3494</v>
      </c>
      <c r="AA433" s="30" t="s">
        <v>2886</v>
      </c>
      <c r="AB433" s="30"/>
      <c r="AC433" s="30" t="s">
        <v>2886</v>
      </c>
      <c r="AD433" s="72" t="s">
        <v>2888</v>
      </c>
      <c r="AE433" s="30"/>
      <c r="AF433" s="30"/>
      <c r="AG433" s="1" t="e">
        <f>#REF!+#REF!+#REF!+#REF!</f>
        <v>#REF!</v>
      </c>
      <c r="AH433" s="2" t="e">
        <f>#REF!+#REF!+#REF!+#REF!</f>
        <v>#REF!</v>
      </c>
      <c r="AI433" s="3" t="e">
        <f>#REF!+#REF!+#REF!+#REF!</f>
        <v>#REF!</v>
      </c>
      <c r="AJ433" s="4" t="e">
        <f t="shared" si="6"/>
        <v>#REF!</v>
      </c>
      <c r="AK433" s="30"/>
      <c r="AL433" s="30"/>
      <c r="AM433" s="30"/>
      <c r="AN433" s="30"/>
      <c r="AO433" s="30"/>
      <c r="AP433" s="30"/>
      <c r="AQ433" s="30"/>
      <c r="AR433" s="30"/>
      <c r="AS433" s="30"/>
      <c r="AT433" s="30"/>
      <c r="AU433" s="30"/>
      <c r="AV433" s="30"/>
      <c r="AW433" s="30"/>
    </row>
    <row r="434" spans="1:49" ht="362.25">
      <c r="A434" s="21" t="s">
        <v>2547</v>
      </c>
      <c r="B434" s="30" t="s">
        <v>2548</v>
      </c>
      <c r="C434" s="30" t="s">
        <v>2549</v>
      </c>
      <c r="D434" s="30" t="s">
        <v>2550</v>
      </c>
      <c r="E434" s="30" t="s">
        <v>2551</v>
      </c>
      <c r="F434" s="34">
        <v>41061</v>
      </c>
      <c r="G434" s="35">
        <v>41425</v>
      </c>
      <c r="H434" s="47" t="s">
        <v>2823</v>
      </c>
      <c r="I434" s="26">
        <v>0</v>
      </c>
      <c r="J434" s="26">
        <v>0</v>
      </c>
      <c r="K434" s="58" t="s">
        <v>3348</v>
      </c>
      <c r="L434" s="58" t="s">
        <v>3332</v>
      </c>
      <c r="M434" s="26">
        <v>0</v>
      </c>
      <c r="N434" s="37" t="s">
        <v>3290</v>
      </c>
      <c r="O434" s="30" t="s">
        <v>207</v>
      </c>
      <c r="P434" s="30"/>
      <c r="Q434" s="30"/>
      <c r="R434" s="30"/>
      <c r="S434" s="30"/>
      <c r="T434" s="30"/>
      <c r="U434" s="75" t="s">
        <v>2745</v>
      </c>
      <c r="V434" s="63">
        <v>1607324</v>
      </c>
      <c r="W434" s="30"/>
      <c r="X434" s="30" t="s">
        <v>2552</v>
      </c>
      <c r="Y434" s="30" t="s">
        <v>3491</v>
      </c>
      <c r="Z434" s="30" t="s">
        <v>3492</v>
      </c>
      <c r="AA434" s="30" t="s">
        <v>2886</v>
      </c>
      <c r="AB434" s="30" t="s">
        <v>3022</v>
      </c>
      <c r="AC434" s="30"/>
      <c r="AD434" s="72" t="s">
        <v>2888</v>
      </c>
      <c r="AE434" s="30"/>
      <c r="AF434" s="30"/>
      <c r="AG434" s="1" t="e">
        <f>#REF!+#REF!</f>
        <v>#REF!</v>
      </c>
      <c r="AH434" s="2" t="e">
        <f>#REF!+#REF!</f>
        <v>#REF!</v>
      </c>
      <c r="AI434" s="3" t="e">
        <f>#REF!+#REF!</f>
        <v>#REF!</v>
      </c>
      <c r="AJ434" s="4" t="e">
        <f t="shared" si="6"/>
        <v>#REF!</v>
      </c>
      <c r="AK434" s="30"/>
      <c r="AL434" s="30"/>
      <c r="AM434" s="30"/>
      <c r="AN434" s="30"/>
      <c r="AO434" s="30"/>
      <c r="AP434" s="30"/>
      <c r="AQ434" s="30"/>
      <c r="AR434" s="30"/>
      <c r="AS434" s="30"/>
      <c r="AT434" s="30"/>
      <c r="AU434" s="30"/>
      <c r="AV434" s="30"/>
      <c r="AW434" s="30"/>
    </row>
    <row r="435" spans="1:49" ht="409.5">
      <c r="A435" s="21" t="s">
        <v>2256</v>
      </c>
      <c r="B435" s="30"/>
      <c r="C435" s="30" t="s">
        <v>2257</v>
      </c>
      <c r="D435" s="30" t="s">
        <v>2258</v>
      </c>
      <c r="E435" s="30" t="s">
        <v>2259</v>
      </c>
      <c r="F435" s="34">
        <v>41137</v>
      </c>
      <c r="G435" s="35">
        <v>41440</v>
      </c>
      <c r="H435" s="47" t="s">
        <v>2816</v>
      </c>
      <c r="I435" s="26">
        <v>0</v>
      </c>
      <c r="J435" s="26" t="s">
        <v>3365</v>
      </c>
      <c r="K435" s="58" t="s">
        <v>3348</v>
      </c>
      <c r="L435" s="58" t="s">
        <v>3331</v>
      </c>
      <c r="M435" s="26">
        <v>0</v>
      </c>
      <c r="N435" s="43" t="s">
        <v>3280</v>
      </c>
      <c r="O435" s="30" t="s">
        <v>207</v>
      </c>
      <c r="P435" s="30"/>
      <c r="Q435" s="30"/>
      <c r="R435" s="30"/>
      <c r="S435" s="30"/>
      <c r="T435" s="30"/>
      <c r="U435" s="75" t="s">
        <v>2757</v>
      </c>
      <c r="V435" s="63">
        <v>1038048.69</v>
      </c>
      <c r="W435" s="30"/>
      <c r="X435" s="30" t="s">
        <v>2260</v>
      </c>
      <c r="Y435" s="30" t="s">
        <v>3447</v>
      </c>
      <c r="Z435" s="30" t="s">
        <v>3448</v>
      </c>
      <c r="AA435" s="30" t="s">
        <v>2886</v>
      </c>
      <c r="AB435" s="30" t="s">
        <v>2909</v>
      </c>
      <c r="AC435" s="30"/>
      <c r="AD435" s="72" t="s">
        <v>2888</v>
      </c>
      <c r="AE435" s="30"/>
      <c r="AF435" s="30"/>
      <c r="AG435" s="1" t="e">
        <f>#REF!+#REF!+#REF!+#REF!+#REF!+#REF!</f>
        <v>#REF!</v>
      </c>
      <c r="AH435" s="2" t="e">
        <f>#REF!+#REF!+#REF!+#REF!+#REF!+#REF!</f>
        <v>#REF!</v>
      </c>
      <c r="AI435" s="3" t="e">
        <f>#REF!+#REF!+#REF!+#REF!+#REF!+#REF!</f>
        <v>#REF!</v>
      </c>
      <c r="AJ435" s="4" t="e">
        <f t="shared" si="6"/>
        <v>#REF!</v>
      </c>
      <c r="AK435" s="30"/>
      <c r="AL435" s="30"/>
      <c r="AM435" s="30"/>
      <c r="AN435" s="30"/>
      <c r="AO435" s="30"/>
      <c r="AP435" s="30"/>
      <c r="AQ435" s="30"/>
      <c r="AR435" s="30"/>
      <c r="AS435" s="30"/>
      <c r="AT435" s="30"/>
      <c r="AU435" s="30"/>
      <c r="AV435" s="30"/>
      <c r="AW435" s="30"/>
    </row>
    <row r="436" spans="1:49" ht="157.5">
      <c r="A436" s="21" t="s">
        <v>2256</v>
      </c>
      <c r="B436" s="30"/>
      <c r="C436" s="30" t="s">
        <v>2257</v>
      </c>
      <c r="D436" s="30" t="s">
        <v>2258</v>
      </c>
      <c r="E436" s="30" t="s">
        <v>2259</v>
      </c>
      <c r="F436" s="34">
        <v>41137</v>
      </c>
      <c r="G436" s="35">
        <v>41440</v>
      </c>
      <c r="H436" s="47" t="s">
        <v>2816</v>
      </c>
      <c r="I436" s="26">
        <v>0</v>
      </c>
      <c r="J436" s="26" t="s">
        <v>3365</v>
      </c>
      <c r="K436" s="58" t="s">
        <v>3348</v>
      </c>
      <c r="L436" s="58" t="s">
        <v>3331</v>
      </c>
      <c r="M436" s="26">
        <v>0</v>
      </c>
      <c r="N436" s="38"/>
      <c r="O436" s="30" t="s">
        <v>207</v>
      </c>
      <c r="P436" s="30"/>
      <c r="Q436" s="30"/>
      <c r="R436" s="30"/>
      <c r="S436" s="30"/>
      <c r="T436" s="30"/>
      <c r="U436" s="75" t="s">
        <v>2757</v>
      </c>
      <c r="V436" s="63">
        <v>1038048.69</v>
      </c>
      <c r="W436" s="30"/>
      <c r="X436" s="30" t="s">
        <v>2260</v>
      </c>
      <c r="Y436" s="30" t="s">
        <v>3443</v>
      </c>
      <c r="Z436" s="30" t="s">
        <v>3446</v>
      </c>
      <c r="AA436" s="30"/>
      <c r="AB436" s="30"/>
      <c r="AC436" s="30"/>
      <c r="AD436" s="72" t="s">
        <v>2888</v>
      </c>
      <c r="AE436" s="30"/>
      <c r="AF436" s="30"/>
      <c r="AG436" s="1" t="e">
        <f>#REF!+#REF!+#REF!+#REF!+#REF!+#REF!</f>
        <v>#REF!</v>
      </c>
      <c r="AH436" s="2" t="e">
        <f>#REF!+#REF!+#REF!+#REF!+#REF!+#REF!</f>
        <v>#REF!</v>
      </c>
      <c r="AI436" s="3" t="e">
        <f>#REF!+#REF!+#REF!+#REF!+#REF!+#REF!</f>
        <v>#REF!</v>
      </c>
      <c r="AJ436" s="4" t="e">
        <f t="shared" si="6"/>
        <v>#REF!</v>
      </c>
      <c r="AK436" s="30"/>
      <c r="AL436" s="30"/>
      <c r="AM436" s="30"/>
      <c r="AN436" s="30"/>
      <c r="AO436" s="30"/>
      <c r="AP436" s="30"/>
      <c r="AQ436" s="30"/>
      <c r="AR436" s="30"/>
      <c r="AS436" s="30"/>
      <c r="AT436" s="30"/>
      <c r="AU436" s="30"/>
      <c r="AV436" s="30"/>
      <c r="AW436" s="30"/>
    </row>
    <row r="437" spans="1:49" ht="173.25">
      <c r="A437" s="21" t="s">
        <v>2491</v>
      </c>
      <c r="B437" s="30"/>
      <c r="C437" s="30" t="s">
        <v>2492</v>
      </c>
      <c r="D437" s="30" t="s">
        <v>2493</v>
      </c>
      <c r="E437" s="30" t="s">
        <v>2494</v>
      </c>
      <c r="F437" s="34">
        <v>41075</v>
      </c>
      <c r="G437" s="35">
        <v>41440</v>
      </c>
      <c r="H437" s="36"/>
      <c r="I437" s="25"/>
      <c r="J437" s="25"/>
      <c r="K437" s="57"/>
      <c r="L437" s="57"/>
      <c r="M437" s="25"/>
      <c r="N437" s="38"/>
      <c r="O437" s="30" t="s">
        <v>207</v>
      </c>
      <c r="P437" s="30"/>
      <c r="Q437" s="30"/>
      <c r="R437" s="30"/>
      <c r="S437" s="30"/>
      <c r="T437" s="30"/>
      <c r="U437" s="75" t="s">
        <v>2820</v>
      </c>
      <c r="V437" s="63">
        <v>3108129.2</v>
      </c>
      <c r="W437" s="30"/>
      <c r="X437" s="30" t="s">
        <v>2480</v>
      </c>
      <c r="Y437" s="30" t="s">
        <v>3501</v>
      </c>
      <c r="Z437" s="30" t="s">
        <v>3502</v>
      </c>
      <c r="AA437" s="30" t="s">
        <v>2886</v>
      </c>
      <c r="AB437" s="30" t="s">
        <v>3021</v>
      </c>
      <c r="AC437" s="30"/>
      <c r="AD437" s="72" t="s">
        <v>2888</v>
      </c>
      <c r="AE437" s="30"/>
      <c r="AF437" s="30"/>
      <c r="AG437" s="1" t="e">
        <f>#REF!+#REF!</f>
        <v>#REF!</v>
      </c>
      <c r="AH437" s="2" t="e">
        <f>#REF!+#REF!</f>
        <v>#REF!</v>
      </c>
      <c r="AI437" s="3" t="e">
        <f>#REF!+#REF!</f>
        <v>#REF!</v>
      </c>
      <c r="AJ437" s="4" t="e">
        <f t="shared" si="6"/>
        <v>#REF!</v>
      </c>
      <c r="AK437" s="30"/>
      <c r="AL437" s="30"/>
      <c r="AM437" s="30"/>
      <c r="AN437" s="30"/>
      <c r="AO437" s="30"/>
      <c r="AP437" s="30"/>
      <c r="AQ437" s="30"/>
      <c r="AR437" s="30"/>
      <c r="AS437" s="30"/>
      <c r="AT437" s="30"/>
      <c r="AU437" s="30"/>
      <c r="AV437" s="30"/>
      <c r="AW437" s="30"/>
    </row>
    <row r="438" spans="1:49" ht="220.5">
      <c r="A438" s="21" t="s">
        <v>1810</v>
      </c>
      <c r="B438" s="30"/>
      <c r="C438" s="30" t="s">
        <v>1811</v>
      </c>
      <c r="D438" s="30" t="s">
        <v>1812</v>
      </c>
      <c r="E438" s="30" t="s">
        <v>1813</v>
      </c>
      <c r="F438" s="34">
        <v>40725</v>
      </c>
      <c r="G438" s="35">
        <v>41455</v>
      </c>
      <c r="H438" s="47" t="s">
        <v>2808</v>
      </c>
      <c r="I438" s="26" t="s">
        <v>3417</v>
      </c>
      <c r="J438" s="26" t="s">
        <v>3417</v>
      </c>
      <c r="K438" s="58" t="s">
        <v>3348</v>
      </c>
      <c r="L438" s="58" t="s">
        <v>3328</v>
      </c>
      <c r="M438" s="26" t="s">
        <v>3417</v>
      </c>
      <c r="N438" s="43" t="s">
        <v>3254</v>
      </c>
      <c r="O438" s="30" t="s">
        <v>207</v>
      </c>
      <c r="P438" s="30"/>
      <c r="Q438" s="30"/>
      <c r="R438" s="30"/>
      <c r="S438" s="30"/>
      <c r="T438" s="30"/>
      <c r="U438" s="75" t="s">
        <v>2756</v>
      </c>
      <c r="V438" s="63">
        <v>5588000</v>
      </c>
      <c r="W438" s="30"/>
      <c r="X438" s="30" t="s">
        <v>1814</v>
      </c>
      <c r="Y438" s="30" t="s">
        <v>3465</v>
      </c>
      <c r="Z438" s="30" t="s">
        <v>3466</v>
      </c>
      <c r="AA438" s="30" t="s">
        <v>3007</v>
      </c>
      <c r="AB438" s="30" t="s">
        <v>2969</v>
      </c>
      <c r="AC438" s="30"/>
      <c r="AD438" s="72" t="s">
        <v>2888</v>
      </c>
      <c r="AE438" s="30"/>
      <c r="AF438" s="30"/>
      <c r="AG438" s="1" t="e">
        <f>#REF!+#REF!+#REF!</f>
        <v>#REF!</v>
      </c>
      <c r="AH438" s="2" t="e">
        <f>#REF!+#REF!+#REF!</f>
        <v>#REF!</v>
      </c>
      <c r="AI438" s="3" t="e">
        <f>#REF!+#REF!+#REF!</f>
        <v>#REF!</v>
      </c>
      <c r="AJ438" s="4" t="e">
        <f t="shared" si="6"/>
        <v>#REF!</v>
      </c>
      <c r="AK438" s="30"/>
      <c r="AL438" s="30"/>
      <c r="AM438" s="30"/>
      <c r="AN438" s="30"/>
      <c r="AO438" s="30"/>
      <c r="AP438" s="30"/>
      <c r="AQ438" s="30"/>
      <c r="AR438" s="30"/>
      <c r="AS438" s="30"/>
      <c r="AT438" s="30"/>
      <c r="AU438" s="30"/>
      <c r="AV438" s="30"/>
      <c r="AW438" s="30"/>
    </row>
    <row r="439" spans="1:49" ht="94.5">
      <c r="A439" s="21" t="s">
        <v>1918</v>
      </c>
      <c r="B439" s="30" t="s">
        <v>1919</v>
      </c>
      <c r="C439" s="30" t="s">
        <v>1920</v>
      </c>
      <c r="D439" s="30" t="s">
        <v>1921</v>
      </c>
      <c r="E439" s="30" t="s">
        <v>1922</v>
      </c>
      <c r="F439" s="34">
        <v>40909</v>
      </c>
      <c r="G439" s="35">
        <v>41455</v>
      </c>
      <c r="H439" s="36"/>
      <c r="I439" s="25"/>
      <c r="J439" s="25"/>
      <c r="K439" s="57"/>
      <c r="L439" s="57"/>
      <c r="M439" s="25"/>
      <c r="N439" s="38"/>
      <c r="O439" s="30" t="s">
        <v>207</v>
      </c>
      <c r="P439" s="30"/>
      <c r="Q439" s="30"/>
      <c r="R439" s="30"/>
      <c r="S439" s="30"/>
      <c r="T439" s="30"/>
      <c r="U439" s="75" t="s">
        <v>2804</v>
      </c>
      <c r="V439" s="63">
        <v>1903807.55</v>
      </c>
      <c r="W439" s="30"/>
      <c r="X439" s="30" t="s">
        <v>1923</v>
      </c>
      <c r="Y439" s="30" t="s">
        <v>3499</v>
      </c>
      <c r="Z439" s="30" t="s">
        <v>3505</v>
      </c>
      <c r="AA439" s="30" t="s">
        <v>2888</v>
      </c>
      <c r="AB439" s="69" t="s">
        <v>3577</v>
      </c>
      <c r="AC439" s="30"/>
      <c r="AD439" s="72" t="s">
        <v>2888</v>
      </c>
      <c r="AE439" s="30"/>
      <c r="AF439" s="30"/>
      <c r="AG439" s="1" t="e">
        <f>#REF!+#REF!+#REF!</f>
        <v>#REF!</v>
      </c>
      <c r="AH439" s="2" t="e">
        <f>#REF!+#REF!+#REF!</f>
        <v>#REF!</v>
      </c>
      <c r="AI439" s="3" t="e">
        <f>#REF!+#REF!+#REF!</f>
        <v>#REF!</v>
      </c>
      <c r="AJ439" s="4" t="e">
        <f t="shared" si="6"/>
        <v>#REF!</v>
      </c>
      <c r="AK439" s="30"/>
      <c r="AL439" s="30"/>
      <c r="AM439" s="30"/>
      <c r="AN439" s="30"/>
      <c r="AO439" s="30"/>
      <c r="AP439" s="30"/>
      <c r="AQ439" s="30"/>
      <c r="AR439" s="30"/>
      <c r="AS439" s="30"/>
      <c r="AT439" s="30"/>
      <c r="AU439" s="30"/>
      <c r="AV439" s="30"/>
      <c r="AW439" s="30"/>
    </row>
    <row r="440" spans="1:49" ht="126">
      <c r="A440" s="21" t="s">
        <v>1934</v>
      </c>
      <c r="B440" s="30" t="s">
        <v>1935</v>
      </c>
      <c r="C440" s="30" t="s">
        <v>1936</v>
      </c>
      <c r="D440" s="30" t="s">
        <v>1937</v>
      </c>
      <c r="E440" s="30" t="s">
        <v>1938</v>
      </c>
      <c r="F440" s="34">
        <v>40909</v>
      </c>
      <c r="G440" s="35">
        <v>41455</v>
      </c>
      <c r="H440" s="36"/>
      <c r="I440" s="25"/>
      <c r="J440" s="25"/>
      <c r="K440" s="57"/>
      <c r="L440" s="57"/>
      <c r="M440" s="25"/>
      <c r="N440" s="38"/>
      <c r="O440" s="30" t="s">
        <v>207</v>
      </c>
      <c r="P440" s="30"/>
      <c r="Q440" s="30"/>
      <c r="R440" s="30"/>
      <c r="S440" s="30"/>
      <c r="T440" s="30"/>
      <c r="U440" s="75" t="s">
        <v>2804</v>
      </c>
      <c r="V440" s="63">
        <v>1463898.8</v>
      </c>
      <c r="W440" s="30"/>
      <c r="X440" s="30" t="s">
        <v>1923</v>
      </c>
      <c r="Y440" s="30" t="s">
        <v>3499</v>
      </c>
      <c r="Z440" s="30" t="s">
        <v>3505</v>
      </c>
      <c r="AA440" s="69" t="s">
        <v>3578</v>
      </c>
      <c r="AB440" s="30" t="s">
        <v>2920</v>
      </c>
      <c r="AC440" s="30"/>
      <c r="AD440" s="72" t="s">
        <v>2888</v>
      </c>
      <c r="AE440" s="30"/>
      <c r="AF440" s="30"/>
      <c r="AG440" s="1" t="e">
        <f>#REF!+#REF!+#REF!</f>
        <v>#REF!</v>
      </c>
      <c r="AH440" s="2" t="e">
        <f>#REF!+#REF!+#REF!</f>
        <v>#REF!</v>
      </c>
      <c r="AI440" s="3" t="e">
        <f>#REF!+#REF!+#REF!</f>
        <v>#REF!</v>
      </c>
      <c r="AJ440" s="4" t="e">
        <f t="shared" si="6"/>
        <v>#REF!</v>
      </c>
      <c r="AK440" s="30"/>
      <c r="AL440" s="30"/>
      <c r="AM440" s="30"/>
      <c r="AN440" s="30"/>
      <c r="AO440" s="30"/>
      <c r="AP440" s="30"/>
      <c r="AQ440" s="30"/>
      <c r="AR440" s="30"/>
      <c r="AS440" s="30"/>
      <c r="AT440" s="30"/>
      <c r="AU440" s="30"/>
      <c r="AV440" s="30"/>
      <c r="AW440" s="30"/>
    </row>
    <row r="441" spans="1:49" ht="110.25">
      <c r="A441" s="21" t="s">
        <v>1956</v>
      </c>
      <c r="B441" s="30" t="s">
        <v>1951</v>
      </c>
      <c r="C441" s="30" t="s">
        <v>1957</v>
      </c>
      <c r="D441" s="30" t="s">
        <v>1958</v>
      </c>
      <c r="E441" s="30" t="s">
        <v>1959</v>
      </c>
      <c r="F441" s="34">
        <v>40909</v>
      </c>
      <c r="G441" s="35">
        <v>41455</v>
      </c>
      <c r="H441" s="36"/>
      <c r="I441" s="25">
        <v>0</v>
      </c>
      <c r="J441" s="25">
        <v>0</v>
      </c>
      <c r="K441" s="57" t="s">
        <v>3348</v>
      </c>
      <c r="L441" s="57" t="s">
        <v>3425</v>
      </c>
      <c r="M441" s="25">
        <v>0</v>
      </c>
      <c r="N441" s="43" t="s">
        <v>3262</v>
      </c>
      <c r="O441" s="30" t="s">
        <v>207</v>
      </c>
      <c r="P441" s="30"/>
      <c r="Q441" s="30"/>
      <c r="R441" s="30"/>
      <c r="S441" s="30"/>
      <c r="T441" s="30"/>
      <c r="U441" s="75" t="s">
        <v>2799</v>
      </c>
      <c r="V441" s="63">
        <v>3743647.9</v>
      </c>
      <c r="W441" s="30"/>
      <c r="X441" s="30" t="s">
        <v>1960</v>
      </c>
      <c r="Y441" s="30" t="s">
        <v>3499</v>
      </c>
      <c r="Z441" s="30" t="s">
        <v>3500</v>
      </c>
      <c r="AA441" s="69" t="s">
        <v>3579</v>
      </c>
      <c r="AB441" s="30" t="s">
        <v>2997</v>
      </c>
      <c r="AC441" s="69" t="s">
        <v>3580</v>
      </c>
      <c r="AD441" s="72" t="s">
        <v>2888</v>
      </c>
      <c r="AE441" s="30"/>
      <c r="AF441" s="30"/>
      <c r="AG441" s="1" t="e">
        <f>#REF!+#REF!+#REF!+#REF!+#REF!</f>
        <v>#REF!</v>
      </c>
      <c r="AH441" s="2" t="e">
        <f>#REF!+#REF!+#REF!+#REF!+#REF!</f>
        <v>#REF!</v>
      </c>
      <c r="AI441" s="3" t="e">
        <f>#REF!+#REF!+#REF!+#REF!+#REF!</f>
        <v>#REF!</v>
      </c>
      <c r="AJ441" s="4" t="e">
        <f t="shared" si="6"/>
        <v>#REF!</v>
      </c>
      <c r="AK441" s="30"/>
      <c r="AL441" s="30"/>
      <c r="AM441" s="30"/>
      <c r="AN441" s="30"/>
      <c r="AO441" s="30"/>
      <c r="AP441" s="30"/>
      <c r="AQ441" s="30"/>
      <c r="AR441" s="30"/>
      <c r="AS441" s="30"/>
      <c r="AT441" s="30"/>
      <c r="AU441" s="30"/>
      <c r="AV441" s="30"/>
      <c r="AW441" s="30"/>
    </row>
    <row r="442" spans="1:49" ht="330.75">
      <c r="A442" s="21" t="s">
        <v>2266</v>
      </c>
      <c r="B442" s="30" t="s">
        <v>2267</v>
      </c>
      <c r="C442" s="30" t="s">
        <v>2268</v>
      </c>
      <c r="D442" s="30" t="s">
        <v>2269</v>
      </c>
      <c r="E442" s="30" t="s">
        <v>2270</v>
      </c>
      <c r="F442" s="34">
        <v>41091</v>
      </c>
      <c r="G442" s="35">
        <v>41455</v>
      </c>
      <c r="H442" s="36"/>
      <c r="I442" s="25"/>
      <c r="J442" s="25"/>
      <c r="K442" s="57"/>
      <c r="L442" s="57"/>
      <c r="M442" s="25"/>
      <c r="N442" s="43" t="s">
        <v>3281</v>
      </c>
      <c r="O442" s="30" t="s">
        <v>207</v>
      </c>
      <c r="P442" s="30"/>
      <c r="Q442" s="30"/>
      <c r="R442" s="30"/>
      <c r="S442" s="30"/>
      <c r="T442" s="30"/>
      <c r="U442" s="75" t="s">
        <v>2745</v>
      </c>
      <c r="V442" s="63">
        <v>3411483</v>
      </c>
      <c r="W442" s="30"/>
      <c r="X442" s="30" t="s">
        <v>2242</v>
      </c>
      <c r="Y442" s="30" t="s">
        <v>3491</v>
      </c>
      <c r="Z442" s="30" t="s">
        <v>3492</v>
      </c>
      <c r="AA442" s="30" t="s">
        <v>2886</v>
      </c>
      <c r="AB442" s="30" t="s">
        <v>2982</v>
      </c>
      <c r="AC442" s="30"/>
      <c r="AD442" s="72" t="s">
        <v>2888</v>
      </c>
      <c r="AE442" s="30"/>
      <c r="AF442" s="30"/>
      <c r="AG442" s="1" t="e">
        <f>#REF!+#REF!</f>
        <v>#REF!</v>
      </c>
      <c r="AH442" s="2" t="e">
        <f>#REF!+#REF!</f>
        <v>#REF!</v>
      </c>
      <c r="AI442" s="3" t="e">
        <f>#REF!+#REF!</f>
        <v>#REF!</v>
      </c>
      <c r="AJ442" s="4" t="e">
        <f t="shared" si="6"/>
        <v>#REF!</v>
      </c>
      <c r="AK442" s="30"/>
      <c r="AL442" s="30"/>
      <c r="AM442" s="30"/>
      <c r="AN442" s="30"/>
      <c r="AO442" s="30"/>
      <c r="AP442" s="30"/>
      <c r="AQ442" s="30"/>
      <c r="AR442" s="30"/>
      <c r="AS442" s="30"/>
      <c r="AT442" s="30"/>
      <c r="AU442" s="30"/>
      <c r="AV442" s="30"/>
      <c r="AW442" s="30"/>
    </row>
    <row r="443" spans="1:49" ht="94.5">
      <c r="A443" s="21" t="s">
        <v>1652</v>
      </c>
      <c r="B443" s="30" t="s">
        <v>1653</v>
      </c>
      <c r="C443" s="30" t="s">
        <v>1654</v>
      </c>
      <c r="D443" s="30" t="s">
        <v>1655</v>
      </c>
      <c r="E443" s="30" t="s">
        <v>1656</v>
      </c>
      <c r="F443" s="34">
        <v>40669</v>
      </c>
      <c r="G443" s="35">
        <v>41469</v>
      </c>
      <c r="H443" s="36"/>
      <c r="I443" s="25"/>
      <c r="J443" s="25"/>
      <c r="K443" s="57"/>
      <c r="L443" s="57"/>
      <c r="M443" s="25"/>
      <c r="N443" s="38"/>
      <c r="O443" s="30" t="s">
        <v>207</v>
      </c>
      <c r="P443" s="30"/>
      <c r="Q443" s="30"/>
      <c r="R443" s="30"/>
      <c r="S443" s="30"/>
      <c r="T443" s="30"/>
      <c r="U443" s="75" t="s">
        <v>2796</v>
      </c>
      <c r="V443" s="63">
        <v>21924362</v>
      </c>
      <c r="W443" s="30"/>
      <c r="X443" s="30" t="s">
        <v>1657</v>
      </c>
      <c r="Y443" s="30" t="s">
        <v>3495</v>
      </c>
      <c r="Z443" s="30" t="s">
        <v>3496</v>
      </c>
      <c r="AA443" s="30" t="s">
        <v>2886</v>
      </c>
      <c r="AB443" s="30" t="s">
        <v>2955</v>
      </c>
      <c r="AC443" s="30"/>
      <c r="AD443" s="72" t="s">
        <v>2888</v>
      </c>
      <c r="AE443" s="30"/>
      <c r="AF443" s="30"/>
      <c r="AG443" s="1" t="e">
        <f>#REF!+#REF!+#REF!</f>
        <v>#REF!</v>
      </c>
      <c r="AH443" s="2" t="e">
        <f>#REF!+#REF!+#REF!</f>
        <v>#REF!</v>
      </c>
      <c r="AI443" s="3" t="e">
        <f>#REF!+#REF!+#REF!</f>
        <v>#REF!</v>
      </c>
      <c r="AJ443" s="4" t="e">
        <f t="shared" si="6"/>
        <v>#REF!</v>
      </c>
      <c r="AK443" s="30"/>
      <c r="AL443" s="30"/>
      <c r="AM443" s="30"/>
      <c r="AN443" s="30"/>
      <c r="AO443" s="30"/>
      <c r="AP443" s="30"/>
      <c r="AQ443" s="30"/>
      <c r="AR443" s="30"/>
      <c r="AS443" s="30"/>
      <c r="AT443" s="30"/>
      <c r="AU443" s="30"/>
      <c r="AV443" s="30"/>
      <c r="AW443" s="30"/>
    </row>
    <row r="444" spans="1:49" ht="94.5">
      <c r="A444" s="21" t="s">
        <v>1711</v>
      </c>
      <c r="B444" s="30" t="s">
        <v>1653</v>
      </c>
      <c r="C444" s="30" t="s">
        <v>1712</v>
      </c>
      <c r="D444" s="30" t="s">
        <v>1713</v>
      </c>
      <c r="E444" s="30" t="s">
        <v>1714</v>
      </c>
      <c r="F444" s="34">
        <v>40669</v>
      </c>
      <c r="G444" s="35">
        <v>41469</v>
      </c>
      <c r="H444" s="47" t="s">
        <v>2798</v>
      </c>
      <c r="I444" s="26" t="s">
        <v>3355</v>
      </c>
      <c r="J444" s="26" t="s">
        <v>3372</v>
      </c>
      <c r="K444" s="58" t="s">
        <v>3338</v>
      </c>
      <c r="L444" s="58" t="s">
        <v>3331</v>
      </c>
      <c r="M444" s="26">
        <v>0</v>
      </c>
      <c r="N444" s="42"/>
      <c r="O444" s="30" t="s">
        <v>207</v>
      </c>
      <c r="P444" s="30"/>
      <c r="Q444" s="30"/>
      <c r="R444" s="30"/>
      <c r="S444" s="30"/>
      <c r="T444" s="30"/>
      <c r="U444" s="75" t="s">
        <v>2796</v>
      </c>
      <c r="V444" s="63">
        <v>1536315</v>
      </c>
      <c r="W444" s="30"/>
      <c r="X444" s="30" t="s">
        <v>1710</v>
      </c>
      <c r="Y444" s="30" t="s">
        <v>3495</v>
      </c>
      <c r="Z444" s="30" t="s">
        <v>3496</v>
      </c>
      <c r="AA444" s="30" t="s">
        <v>2888</v>
      </c>
      <c r="AB444" s="30" t="s">
        <v>2955</v>
      </c>
      <c r="AC444" s="30"/>
      <c r="AD444" s="72" t="s">
        <v>2888</v>
      </c>
      <c r="AE444" s="30"/>
      <c r="AF444" s="30"/>
      <c r="AG444" s="1" t="e">
        <f>#REF!+#REF!+#REF!+#REF!</f>
        <v>#REF!</v>
      </c>
      <c r="AH444" s="2" t="e">
        <f>#REF!+#REF!+#REF!+#REF!</f>
        <v>#REF!</v>
      </c>
      <c r="AI444" s="3" t="e">
        <f>#REF!+#REF!+#REF!+#REF!</f>
        <v>#REF!</v>
      </c>
      <c r="AJ444" s="4" t="e">
        <f t="shared" si="6"/>
        <v>#REF!</v>
      </c>
      <c r="AK444" s="30"/>
      <c r="AL444" s="30"/>
      <c r="AM444" s="30"/>
      <c r="AN444" s="30"/>
      <c r="AO444" s="30"/>
      <c r="AP444" s="30"/>
      <c r="AQ444" s="30"/>
      <c r="AR444" s="30"/>
      <c r="AS444" s="30"/>
      <c r="AT444" s="30"/>
      <c r="AU444" s="30"/>
      <c r="AV444" s="30"/>
      <c r="AW444" s="30"/>
    </row>
    <row r="445" spans="1:49" ht="110.25">
      <c r="A445" s="21" t="s">
        <v>1859</v>
      </c>
      <c r="B445" s="30" t="s">
        <v>1653</v>
      </c>
      <c r="C445" s="30" t="s">
        <v>1860</v>
      </c>
      <c r="D445" s="30" t="s">
        <v>1861</v>
      </c>
      <c r="E445" s="30" t="s">
        <v>1862</v>
      </c>
      <c r="F445" s="34">
        <v>40599</v>
      </c>
      <c r="G445" s="35">
        <v>41469</v>
      </c>
      <c r="H445" s="36"/>
      <c r="I445" s="25">
        <v>0</v>
      </c>
      <c r="J445" s="25" t="s">
        <v>3337</v>
      </c>
      <c r="K445" s="57" t="s">
        <v>3338</v>
      </c>
      <c r="L445" s="57" t="s">
        <v>3331</v>
      </c>
      <c r="M445" s="25">
        <v>0</v>
      </c>
      <c r="N445" s="38"/>
      <c r="O445" s="30" t="s">
        <v>207</v>
      </c>
      <c r="P445" s="30"/>
      <c r="Q445" s="30"/>
      <c r="R445" s="30"/>
      <c r="S445" s="30"/>
      <c r="T445" s="30"/>
      <c r="U445" s="75" t="s">
        <v>2796</v>
      </c>
      <c r="V445" s="63">
        <v>1222655</v>
      </c>
      <c r="W445" s="30"/>
      <c r="X445" s="30" t="s">
        <v>1863</v>
      </c>
      <c r="Y445" s="30" t="s">
        <v>3495</v>
      </c>
      <c r="Z445" s="30" t="s">
        <v>3496</v>
      </c>
      <c r="AA445" s="30" t="s">
        <v>2888</v>
      </c>
      <c r="AB445" s="30" t="s">
        <v>2955</v>
      </c>
      <c r="AC445" s="30"/>
      <c r="AD445" s="72" t="s">
        <v>2888</v>
      </c>
      <c r="AE445" s="30"/>
      <c r="AF445" s="30"/>
      <c r="AG445" s="1" t="e">
        <f>#REF!+#REF!+#REF!+#REF!</f>
        <v>#REF!</v>
      </c>
      <c r="AH445" s="2" t="e">
        <f>#REF!+#REF!+#REF!+#REF!</f>
        <v>#REF!</v>
      </c>
      <c r="AI445" s="3" t="e">
        <f>#REF!+#REF!+#REF!+#REF!</f>
        <v>#REF!</v>
      </c>
      <c r="AJ445" s="4" t="e">
        <f t="shared" si="6"/>
        <v>#REF!</v>
      </c>
      <c r="AK445" s="30"/>
      <c r="AL445" s="30"/>
      <c r="AM445" s="30"/>
      <c r="AN445" s="30"/>
      <c r="AO445" s="30"/>
      <c r="AP445" s="30"/>
      <c r="AQ445" s="30"/>
      <c r="AR445" s="30"/>
      <c r="AS445" s="30"/>
      <c r="AT445" s="30"/>
      <c r="AU445" s="30"/>
      <c r="AV445" s="30"/>
      <c r="AW445" s="30"/>
    </row>
    <row r="446" spans="1:49" ht="283.5">
      <c r="A446" s="21" t="s">
        <v>1736</v>
      </c>
      <c r="B446" s="30"/>
      <c r="C446" s="30" t="s">
        <v>1737</v>
      </c>
      <c r="D446" s="30" t="s">
        <v>1738</v>
      </c>
      <c r="E446" s="30" t="s">
        <v>1739</v>
      </c>
      <c r="F446" s="34">
        <v>41122</v>
      </c>
      <c r="G446" s="35">
        <v>41486</v>
      </c>
      <c r="H446" s="47" t="s">
        <v>2800</v>
      </c>
      <c r="I446" s="26">
        <v>0</v>
      </c>
      <c r="J446" s="26" t="s">
        <v>3334</v>
      </c>
      <c r="K446" s="58" t="s">
        <v>3348</v>
      </c>
      <c r="L446" s="58" t="s">
        <v>3331</v>
      </c>
      <c r="M446" s="26">
        <v>0</v>
      </c>
      <c r="N446" s="43" t="s">
        <v>3244</v>
      </c>
      <c r="O446" s="30" t="s">
        <v>207</v>
      </c>
      <c r="P446" s="30"/>
      <c r="Q446" s="30"/>
      <c r="R446" s="30"/>
      <c r="S446" s="30"/>
      <c r="T446" s="30"/>
      <c r="U446" s="75" t="s">
        <v>2757</v>
      </c>
      <c r="V446" s="63">
        <v>4107625</v>
      </c>
      <c r="W446" s="30"/>
      <c r="X446" s="30" t="s">
        <v>1456</v>
      </c>
      <c r="Y446" s="30" t="s">
        <v>3443</v>
      </c>
      <c r="Z446" s="30" t="s">
        <v>3446</v>
      </c>
      <c r="AA446" s="30" t="s">
        <v>2886</v>
      </c>
      <c r="AB446" s="30" t="s">
        <v>2909</v>
      </c>
      <c r="AC446" s="30" t="s">
        <v>3002</v>
      </c>
      <c r="AD446" s="72" t="s">
        <v>2888</v>
      </c>
      <c r="AE446" s="30"/>
      <c r="AF446" s="30"/>
      <c r="AG446" s="1" t="e">
        <f>#REF!+#REF!+#REF!+#REF!+#REF!+#REF!</f>
        <v>#REF!</v>
      </c>
      <c r="AH446" s="2" t="e">
        <f>#REF!+#REF!+#REF!+#REF!+#REF!+#REF!</f>
        <v>#REF!</v>
      </c>
      <c r="AI446" s="3" t="e">
        <f>#REF!+#REF!+#REF!+#REF!+#REF!+#REF!</f>
        <v>#REF!</v>
      </c>
      <c r="AJ446" s="4" t="e">
        <f t="shared" si="6"/>
        <v>#REF!</v>
      </c>
      <c r="AK446" s="30"/>
      <c r="AL446" s="30"/>
      <c r="AM446" s="30"/>
      <c r="AN446" s="30"/>
      <c r="AO446" s="30"/>
      <c r="AP446" s="30"/>
      <c r="AQ446" s="30"/>
      <c r="AR446" s="30"/>
      <c r="AS446" s="30"/>
      <c r="AT446" s="30"/>
      <c r="AU446" s="30"/>
      <c r="AV446" s="30"/>
      <c r="AW446" s="30"/>
    </row>
    <row r="447" spans="1:49" ht="141.75">
      <c r="A447" s="21" t="s">
        <v>1736</v>
      </c>
      <c r="B447" s="30"/>
      <c r="C447" s="30" t="s">
        <v>1737</v>
      </c>
      <c r="D447" s="30" t="s">
        <v>1738</v>
      </c>
      <c r="E447" s="30" t="s">
        <v>1739</v>
      </c>
      <c r="F447" s="34">
        <v>41122</v>
      </c>
      <c r="G447" s="35">
        <v>41486</v>
      </c>
      <c r="H447" s="47" t="s">
        <v>2800</v>
      </c>
      <c r="I447" s="26"/>
      <c r="J447" s="26"/>
      <c r="K447" s="58"/>
      <c r="L447" s="58"/>
      <c r="M447" s="25"/>
      <c r="N447" s="42"/>
      <c r="O447" s="30" t="s">
        <v>207</v>
      </c>
      <c r="P447" s="30"/>
      <c r="Q447" s="30"/>
      <c r="R447" s="30"/>
      <c r="S447" s="30"/>
      <c r="T447" s="30"/>
      <c r="U447" s="75" t="s">
        <v>2757</v>
      </c>
      <c r="V447" s="63">
        <v>4107625</v>
      </c>
      <c r="W447" s="30"/>
      <c r="X447" s="30" t="s">
        <v>1456</v>
      </c>
      <c r="Y447" s="30"/>
      <c r="Z447" s="30"/>
      <c r="AA447" s="30"/>
      <c r="AB447" s="30"/>
      <c r="AC447" s="30"/>
      <c r="AD447" s="72" t="s">
        <v>2888</v>
      </c>
      <c r="AE447" s="30"/>
      <c r="AF447" s="30"/>
      <c r="AG447" s="1" t="e">
        <f>#REF!+#REF!+#REF!+#REF!+#REF!+#REF!</f>
        <v>#REF!</v>
      </c>
      <c r="AH447" s="2" t="e">
        <f>#REF!+#REF!+#REF!+#REF!+#REF!+#REF!</f>
        <v>#REF!</v>
      </c>
      <c r="AI447" s="3" t="e">
        <f>#REF!+#REF!+#REF!+#REF!+#REF!+#REF!</f>
        <v>#REF!</v>
      </c>
      <c r="AJ447" s="4" t="e">
        <f t="shared" si="6"/>
        <v>#REF!</v>
      </c>
      <c r="AK447" s="30"/>
      <c r="AL447" s="30"/>
      <c r="AM447" s="30"/>
      <c r="AN447" s="30"/>
      <c r="AO447" s="30"/>
      <c r="AP447" s="30"/>
      <c r="AQ447" s="30"/>
      <c r="AR447" s="30"/>
      <c r="AS447" s="30"/>
      <c r="AT447" s="30"/>
      <c r="AU447" s="30"/>
      <c r="AV447" s="30"/>
      <c r="AW447" s="30"/>
    </row>
    <row r="448" spans="1:49" ht="173.25">
      <c r="A448" s="21" t="s">
        <v>1689</v>
      </c>
      <c r="B448" s="30" t="s">
        <v>1690</v>
      </c>
      <c r="C448" s="30" t="s">
        <v>1691</v>
      </c>
      <c r="D448" s="30" t="s">
        <v>1692</v>
      </c>
      <c r="E448" s="30" t="s">
        <v>1693</v>
      </c>
      <c r="F448" s="34">
        <v>40954</v>
      </c>
      <c r="G448" s="35">
        <v>41500</v>
      </c>
      <c r="H448" s="47" t="s">
        <v>2795</v>
      </c>
      <c r="I448" s="26">
        <v>0</v>
      </c>
      <c r="J448" s="26">
        <v>0</v>
      </c>
      <c r="K448" s="58" t="s">
        <v>3348</v>
      </c>
      <c r="L448" s="58" t="s">
        <v>3328</v>
      </c>
      <c r="M448" s="26" t="s">
        <v>3346</v>
      </c>
      <c r="N448" s="46" t="s">
        <v>3238</v>
      </c>
      <c r="O448" s="30" t="s">
        <v>207</v>
      </c>
      <c r="P448" s="30"/>
      <c r="Q448" s="30"/>
      <c r="R448" s="30"/>
      <c r="S448" s="30"/>
      <c r="T448" s="30"/>
      <c r="U448" s="75" t="s">
        <v>2743</v>
      </c>
      <c r="V448" s="63">
        <v>2195151</v>
      </c>
      <c r="W448" s="30"/>
      <c r="X448" s="30" t="s">
        <v>1694</v>
      </c>
      <c r="Y448" s="30" t="s">
        <v>3481</v>
      </c>
      <c r="Z448" s="30" t="s">
        <v>3482</v>
      </c>
      <c r="AA448" s="30" t="s">
        <v>2886</v>
      </c>
      <c r="AB448" s="30" t="s">
        <v>2910</v>
      </c>
      <c r="AC448" s="30"/>
      <c r="AD448" s="72" t="s">
        <v>2888</v>
      </c>
      <c r="AE448" s="30"/>
      <c r="AF448" s="30"/>
      <c r="AG448" s="1" t="e">
        <f>#REF!+#REF!</f>
        <v>#REF!</v>
      </c>
      <c r="AH448" s="2" t="e">
        <f>#REF!+#REF!</f>
        <v>#REF!</v>
      </c>
      <c r="AI448" s="3" t="e">
        <f>#REF!+#REF!</f>
        <v>#REF!</v>
      </c>
      <c r="AJ448" s="4" t="e">
        <f t="shared" si="6"/>
        <v>#REF!</v>
      </c>
      <c r="AK448" s="30"/>
      <c r="AL448" s="30"/>
      <c r="AM448" s="30"/>
      <c r="AN448" s="30"/>
      <c r="AO448" s="30"/>
      <c r="AP448" s="30"/>
      <c r="AQ448" s="30"/>
      <c r="AR448" s="30"/>
      <c r="AS448" s="30"/>
      <c r="AT448" s="30"/>
      <c r="AU448" s="30"/>
      <c r="AV448" s="30"/>
      <c r="AW448" s="30"/>
    </row>
    <row r="449" spans="1:49" ht="189">
      <c r="A449" s="21" t="s">
        <v>2234</v>
      </c>
      <c r="B449" s="30"/>
      <c r="C449" s="30" t="s">
        <v>2235</v>
      </c>
      <c r="D449" s="30" t="s">
        <v>2236</v>
      </c>
      <c r="E449" s="30" t="s">
        <v>2237</v>
      </c>
      <c r="F449" s="34">
        <v>41136</v>
      </c>
      <c r="G449" s="35">
        <v>41500</v>
      </c>
      <c r="H449" s="36"/>
      <c r="I449" s="25">
        <v>0</v>
      </c>
      <c r="J449" s="25">
        <v>0</v>
      </c>
      <c r="K449" s="57" t="s">
        <v>3348</v>
      </c>
      <c r="L449" s="57" t="s">
        <v>3332</v>
      </c>
      <c r="M449" s="25">
        <v>0</v>
      </c>
      <c r="N449" s="37" t="s">
        <v>3277</v>
      </c>
      <c r="O449" s="30" t="s">
        <v>207</v>
      </c>
      <c r="P449" s="30"/>
      <c r="Q449" s="30"/>
      <c r="R449" s="30"/>
      <c r="S449" s="30"/>
      <c r="T449" s="30"/>
      <c r="U449" s="75" t="s">
        <v>2745</v>
      </c>
      <c r="V449" s="63">
        <v>3559307.6</v>
      </c>
      <c r="W449" s="30"/>
      <c r="X449" s="30" t="s">
        <v>1626</v>
      </c>
      <c r="Y449" s="30" t="s">
        <v>3491</v>
      </c>
      <c r="Z449" s="30" t="s">
        <v>3492</v>
      </c>
      <c r="AA449" s="30" t="s">
        <v>2886</v>
      </c>
      <c r="AB449" s="30" t="s">
        <v>2955</v>
      </c>
      <c r="AC449" s="30" t="s">
        <v>3018</v>
      </c>
      <c r="AD449" s="72" t="s">
        <v>2888</v>
      </c>
      <c r="AE449" s="30"/>
      <c r="AF449" s="30"/>
      <c r="AG449" s="1" t="e">
        <f>#REF!+#REF!+#REF!</f>
        <v>#REF!</v>
      </c>
      <c r="AH449" s="2" t="e">
        <f>#REF!+#REF!+#REF!</f>
        <v>#REF!</v>
      </c>
      <c r="AI449" s="3" t="e">
        <f>#REF!+#REF!+#REF!</f>
        <v>#REF!</v>
      </c>
      <c r="AJ449" s="4" t="e">
        <f t="shared" si="6"/>
        <v>#REF!</v>
      </c>
      <c r="AK449" s="30"/>
      <c r="AL449" s="30"/>
      <c r="AM449" s="30"/>
      <c r="AN449" s="30"/>
      <c r="AO449" s="30"/>
      <c r="AP449" s="30"/>
      <c r="AQ449" s="30"/>
      <c r="AR449" s="30"/>
      <c r="AS449" s="30"/>
      <c r="AT449" s="30"/>
      <c r="AU449" s="30"/>
      <c r="AV449" s="30"/>
      <c r="AW449" s="30"/>
    </row>
    <row r="450" spans="1:49" ht="94.5">
      <c r="A450" s="21" t="s">
        <v>1684</v>
      </c>
      <c r="B450" s="30"/>
      <c r="C450" s="30" t="s">
        <v>1685</v>
      </c>
      <c r="D450" s="30" t="s">
        <v>1686</v>
      </c>
      <c r="E450" s="30" t="s">
        <v>1687</v>
      </c>
      <c r="F450" s="34">
        <v>40725</v>
      </c>
      <c r="G450" s="35">
        <v>41516</v>
      </c>
      <c r="H450" s="36"/>
      <c r="I450" s="25"/>
      <c r="J450" s="25"/>
      <c r="K450" s="57"/>
      <c r="L450" s="57"/>
      <c r="M450" s="25"/>
      <c r="N450" s="38"/>
      <c r="O450" s="30" t="s">
        <v>207</v>
      </c>
      <c r="P450" s="30"/>
      <c r="Q450" s="30"/>
      <c r="R450" s="30"/>
      <c r="S450" s="30"/>
      <c r="T450" s="30"/>
      <c r="U450" s="75" t="s">
        <v>2754</v>
      </c>
      <c r="V450" s="63">
        <v>10223972.800000001</v>
      </c>
      <c r="W450" s="30"/>
      <c r="X450" s="30" t="s">
        <v>1688</v>
      </c>
      <c r="Y450" s="30" t="s">
        <v>3479</v>
      </c>
      <c r="Z450" s="30" t="s">
        <v>3480</v>
      </c>
      <c r="AA450" s="30" t="s">
        <v>2886</v>
      </c>
      <c r="AB450" s="30" t="s">
        <v>2998</v>
      </c>
      <c r="AC450" s="30"/>
      <c r="AD450" s="72" t="s">
        <v>2888</v>
      </c>
      <c r="AE450" s="30"/>
      <c r="AF450" s="30"/>
      <c r="AG450" s="1" t="e">
        <f>#REF!+#REF!</f>
        <v>#REF!</v>
      </c>
      <c r="AH450" s="2" t="e">
        <f>#REF!+#REF!</f>
        <v>#REF!</v>
      </c>
      <c r="AI450" s="3" t="e">
        <f>#REF!+#REF!</f>
        <v>#REF!</v>
      </c>
      <c r="AJ450" s="4" t="e">
        <f t="shared" si="6"/>
        <v>#REF!</v>
      </c>
      <c r="AK450" s="30"/>
      <c r="AL450" s="30"/>
      <c r="AM450" s="30"/>
      <c r="AN450" s="30"/>
      <c r="AO450" s="30"/>
      <c r="AP450" s="30"/>
      <c r="AQ450" s="30"/>
      <c r="AR450" s="30"/>
      <c r="AS450" s="30"/>
      <c r="AT450" s="30"/>
      <c r="AU450" s="30"/>
      <c r="AV450" s="30"/>
      <c r="AW450" s="30"/>
    </row>
    <row r="451" spans="1:49" ht="141.75">
      <c r="A451" s="21" t="s">
        <v>2536</v>
      </c>
      <c r="B451" s="30" t="s">
        <v>2537</v>
      </c>
      <c r="C451" s="30" t="s">
        <v>2538</v>
      </c>
      <c r="D451" s="30" t="s">
        <v>2539</v>
      </c>
      <c r="E451" s="30" t="s">
        <v>2540</v>
      </c>
      <c r="F451" s="34">
        <v>41153</v>
      </c>
      <c r="G451" s="35">
        <v>41517</v>
      </c>
      <c r="H451" s="47" t="s">
        <v>2883</v>
      </c>
      <c r="I451" s="26">
        <v>0</v>
      </c>
      <c r="J451" s="26" t="s">
        <v>3334</v>
      </c>
      <c r="K451" s="58" t="s">
        <v>3348</v>
      </c>
      <c r="L451" s="58" t="s">
        <v>3331</v>
      </c>
      <c r="M451" s="26">
        <v>0</v>
      </c>
      <c r="N451" s="43" t="s">
        <v>3288</v>
      </c>
      <c r="O451" s="30" t="s">
        <v>207</v>
      </c>
      <c r="P451" s="30"/>
      <c r="Q451" s="30"/>
      <c r="R451" s="30"/>
      <c r="S451" s="30"/>
      <c r="T451" s="30"/>
      <c r="U451" s="75" t="s">
        <v>2745</v>
      </c>
      <c r="V451" s="63">
        <v>5992712</v>
      </c>
      <c r="W451" s="30"/>
      <c r="X451" s="30" t="s">
        <v>2541</v>
      </c>
      <c r="Y451" s="30" t="s">
        <v>3447</v>
      </c>
      <c r="Z451" s="30" t="s">
        <v>3448</v>
      </c>
      <c r="AA451" s="30" t="s">
        <v>2886</v>
      </c>
      <c r="AB451" s="30" t="s">
        <v>2909</v>
      </c>
      <c r="AC451" s="30"/>
      <c r="AD451" s="72" t="s">
        <v>2888</v>
      </c>
      <c r="AE451" s="30"/>
      <c r="AF451" s="30"/>
      <c r="AG451" s="1" t="e">
        <f>#REF!+#REF!</f>
        <v>#REF!</v>
      </c>
      <c r="AH451" s="2" t="e">
        <f>#REF!+#REF!</f>
        <v>#REF!</v>
      </c>
      <c r="AI451" s="3" t="e">
        <f>#REF!+#REF!</f>
        <v>#REF!</v>
      </c>
      <c r="AJ451" s="4" t="e">
        <f t="shared" si="6"/>
        <v>#REF!</v>
      </c>
      <c r="AK451" s="30"/>
      <c r="AL451" s="30"/>
      <c r="AM451" s="30"/>
      <c r="AN451" s="30"/>
      <c r="AO451" s="30"/>
      <c r="AP451" s="30"/>
      <c r="AQ451" s="30"/>
      <c r="AR451" s="30"/>
      <c r="AS451" s="30"/>
      <c r="AT451" s="30"/>
      <c r="AU451" s="30"/>
      <c r="AV451" s="30"/>
      <c r="AW451" s="30"/>
    </row>
    <row r="452" spans="1:49" ht="141.75">
      <c r="A452" s="21" t="s">
        <v>2073</v>
      </c>
      <c r="B452" s="30"/>
      <c r="C452" s="30" t="s">
        <v>2074</v>
      </c>
      <c r="D452" s="30" t="s">
        <v>2075</v>
      </c>
      <c r="E452" s="30" t="s">
        <v>2076</v>
      </c>
      <c r="F452" s="34">
        <v>40437</v>
      </c>
      <c r="G452" s="35">
        <v>41532</v>
      </c>
      <c r="H452" s="36"/>
      <c r="I452" s="25"/>
      <c r="J452" s="25"/>
      <c r="K452" s="57"/>
      <c r="L452" s="57"/>
      <c r="M452" s="25"/>
      <c r="N452" s="38"/>
      <c r="O452" s="30" t="s">
        <v>207</v>
      </c>
      <c r="P452" s="30"/>
      <c r="Q452" s="30"/>
      <c r="R452" s="30"/>
      <c r="S452" s="30"/>
      <c r="T452" s="30"/>
      <c r="U452" s="75" t="s">
        <v>3009</v>
      </c>
      <c r="V452" s="63">
        <v>0</v>
      </c>
      <c r="W452" s="30"/>
      <c r="X452" s="30" t="s">
        <v>2077</v>
      </c>
      <c r="Y452" s="30" t="s">
        <v>3469</v>
      </c>
      <c r="Z452" s="30" t="s">
        <v>3482</v>
      </c>
      <c r="AA452" s="30"/>
      <c r="AB452" s="30"/>
      <c r="AC452" s="30"/>
      <c r="AD452" s="72" t="s">
        <v>2888</v>
      </c>
      <c r="AE452" s="30"/>
      <c r="AF452" s="30"/>
      <c r="AG452" s="1"/>
      <c r="AH452" s="2"/>
      <c r="AI452" s="3"/>
      <c r="AJ452" s="4">
        <f t="shared" si="6"/>
        <v>0</v>
      </c>
      <c r="AK452" s="30"/>
      <c r="AL452" s="30"/>
      <c r="AM452" s="30"/>
      <c r="AN452" s="30"/>
      <c r="AO452" s="30"/>
      <c r="AP452" s="30"/>
      <c r="AQ452" s="30"/>
      <c r="AR452" s="30"/>
      <c r="AS452" s="30"/>
      <c r="AT452" s="30"/>
      <c r="AU452" s="30"/>
      <c r="AV452" s="30"/>
      <c r="AW452" s="30"/>
    </row>
    <row r="453" spans="1:49" ht="110.25">
      <c r="A453" s="21" t="s">
        <v>2403</v>
      </c>
      <c r="B453" s="30"/>
      <c r="C453" s="30" t="s">
        <v>2404</v>
      </c>
      <c r="D453" s="30" t="s">
        <v>2405</v>
      </c>
      <c r="E453" s="30" t="s">
        <v>2406</v>
      </c>
      <c r="F453" s="34">
        <v>41183</v>
      </c>
      <c r="G453" s="35">
        <v>41547</v>
      </c>
      <c r="H453" s="36"/>
      <c r="I453" s="25" t="s">
        <v>3372</v>
      </c>
      <c r="J453" s="25" t="s">
        <v>3337</v>
      </c>
      <c r="K453" s="57" t="s">
        <v>3338</v>
      </c>
      <c r="L453" s="57" t="s">
        <v>3331</v>
      </c>
      <c r="M453" s="25">
        <v>0</v>
      </c>
      <c r="N453" s="38"/>
      <c r="O453" s="30" t="s">
        <v>207</v>
      </c>
      <c r="P453" s="30"/>
      <c r="Q453" s="30"/>
      <c r="R453" s="30"/>
      <c r="S453" s="30"/>
      <c r="T453" s="30"/>
      <c r="U453" s="75" t="s">
        <v>2796</v>
      </c>
      <c r="V453" s="63">
        <v>5228919</v>
      </c>
      <c r="W453" s="30"/>
      <c r="X453" s="30" t="s">
        <v>2407</v>
      </c>
      <c r="Y453" s="30" t="s">
        <v>3493</v>
      </c>
      <c r="Z453" s="30" t="s">
        <v>3494</v>
      </c>
      <c r="AA453" s="30" t="s">
        <v>2888</v>
      </c>
      <c r="AB453" s="30"/>
      <c r="AC453" s="30"/>
      <c r="AD453" s="72" t="s">
        <v>2888</v>
      </c>
      <c r="AE453" s="30"/>
      <c r="AF453" s="30"/>
      <c r="AG453" s="1" t="e">
        <f>#REF!</f>
        <v>#REF!</v>
      </c>
      <c r="AH453" s="2" t="e">
        <f>#REF!</f>
        <v>#REF!</v>
      </c>
      <c r="AI453" s="3" t="e">
        <f>#REF!</f>
        <v>#REF!</v>
      </c>
      <c r="AJ453" s="4" t="e">
        <f t="shared" si="6"/>
        <v>#REF!</v>
      </c>
      <c r="AK453" s="30"/>
      <c r="AL453" s="30"/>
      <c r="AM453" s="30"/>
      <c r="AN453" s="30"/>
      <c r="AO453" s="30"/>
      <c r="AP453" s="30"/>
      <c r="AQ453" s="30"/>
      <c r="AR453" s="30"/>
      <c r="AS453" s="30"/>
      <c r="AT453" s="30"/>
      <c r="AU453" s="30"/>
      <c r="AV453" s="30"/>
      <c r="AW453" s="30"/>
    </row>
    <row r="454" spans="1:49" ht="126">
      <c r="A454" s="21" t="s">
        <v>2629</v>
      </c>
      <c r="B454" s="30"/>
      <c r="C454" s="30" t="s">
        <v>2630</v>
      </c>
      <c r="D454" s="30" t="s">
        <v>2631</v>
      </c>
      <c r="E454" s="30" t="s">
        <v>2632</v>
      </c>
      <c r="F454" s="34">
        <v>41183</v>
      </c>
      <c r="G454" s="35">
        <v>41547</v>
      </c>
      <c r="H454" s="36"/>
      <c r="I454" s="25"/>
      <c r="J454" s="25"/>
      <c r="K454" s="57"/>
      <c r="L454" s="57"/>
      <c r="M454" s="25"/>
      <c r="N454" s="38"/>
      <c r="O454" s="30" t="s">
        <v>207</v>
      </c>
      <c r="P454" s="30"/>
      <c r="Q454" s="30"/>
      <c r="R454" s="30"/>
      <c r="S454" s="30"/>
      <c r="T454" s="30"/>
      <c r="U454" s="75" t="s">
        <v>3009</v>
      </c>
      <c r="V454" s="63">
        <v>7315265</v>
      </c>
      <c r="W454" s="30"/>
      <c r="X454" s="30" t="s">
        <v>2633</v>
      </c>
      <c r="Y454" s="30" t="s">
        <v>3469</v>
      </c>
      <c r="Z454" s="30" t="s">
        <v>3482</v>
      </c>
      <c r="AA454" s="30" t="s">
        <v>2886</v>
      </c>
      <c r="AB454" s="30" t="s">
        <v>2955</v>
      </c>
      <c r="AC454" s="30"/>
      <c r="AD454" s="72" t="s">
        <v>2888</v>
      </c>
      <c r="AE454" s="30"/>
      <c r="AF454" s="30"/>
      <c r="AG454" s="1" t="e">
        <f>#REF!+#REF!</f>
        <v>#REF!</v>
      </c>
      <c r="AH454" s="2" t="e">
        <f>#REF!+#REF!</f>
        <v>#REF!</v>
      </c>
      <c r="AI454" s="3" t="e">
        <f>#REF!+#REF!</f>
        <v>#REF!</v>
      </c>
      <c r="AJ454" s="4" t="e">
        <f t="shared" si="6"/>
        <v>#REF!</v>
      </c>
      <c r="AK454" s="30"/>
      <c r="AL454" s="30"/>
      <c r="AM454" s="30"/>
      <c r="AN454" s="30"/>
      <c r="AO454" s="30"/>
      <c r="AP454" s="30"/>
      <c r="AQ454" s="30"/>
      <c r="AR454" s="30"/>
      <c r="AS454" s="30"/>
      <c r="AT454" s="30"/>
      <c r="AU454" s="30"/>
      <c r="AV454" s="30"/>
      <c r="AW454" s="30"/>
    </row>
    <row r="455" spans="1:49" ht="157.5">
      <c r="A455" s="21" t="s">
        <v>2585</v>
      </c>
      <c r="B455" s="30" t="s">
        <v>2580</v>
      </c>
      <c r="C455" s="30" t="s">
        <v>2586</v>
      </c>
      <c r="D455" s="30" t="s">
        <v>2587</v>
      </c>
      <c r="E455" s="30" t="s">
        <v>2588</v>
      </c>
      <c r="F455" s="34">
        <v>41228</v>
      </c>
      <c r="G455" s="35">
        <v>41592</v>
      </c>
      <c r="H455" s="36"/>
      <c r="I455" s="25"/>
      <c r="J455" s="25"/>
      <c r="K455" s="57"/>
      <c r="L455" s="57"/>
      <c r="M455" s="25"/>
      <c r="N455" s="38"/>
      <c r="O455" s="30" t="s">
        <v>207</v>
      </c>
      <c r="P455" s="30"/>
      <c r="Q455" s="30"/>
      <c r="R455" s="30"/>
      <c r="S455" s="30"/>
      <c r="T455" s="30"/>
      <c r="U455" s="75" t="s">
        <v>2743</v>
      </c>
      <c r="V455" s="63">
        <v>1202540</v>
      </c>
      <c r="W455" s="30"/>
      <c r="X455" s="30" t="s">
        <v>2589</v>
      </c>
      <c r="Y455" s="30" t="s">
        <v>3481</v>
      </c>
      <c r="Z455" s="30" t="s">
        <v>3482</v>
      </c>
      <c r="AA455" s="30" t="s">
        <v>2888</v>
      </c>
      <c r="AB455" s="30" t="s">
        <v>2955</v>
      </c>
      <c r="AC455" s="30"/>
      <c r="AD455" s="72" t="s">
        <v>2888</v>
      </c>
      <c r="AE455" s="30"/>
      <c r="AF455" s="30"/>
      <c r="AG455" s="1" t="e">
        <f>#REF!+#REF!</f>
        <v>#REF!</v>
      </c>
      <c r="AH455" s="2" t="e">
        <f>#REF!+#REF!</f>
        <v>#REF!</v>
      </c>
      <c r="AI455" s="3" t="e">
        <f>#REF!+#REF!</f>
        <v>#REF!</v>
      </c>
      <c r="AJ455" s="4" t="e">
        <f t="shared" ref="AJ455:AJ518" si="7">SUM(AG455:AI455)</f>
        <v>#REF!</v>
      </c>
      <c r="AK455" s="30"/>
      <c r="AL455" s="30"/>
      <c r="AM455" s="30"/>
      <c r="AN455" s="30"/>
      <c r="AO455" s="30"/>
      <c r="AP455" s="30"/>
      <c r="AQ455" s="30"/>
      <c r="AR455" s="30"/>
      <c r="AS455" s="30"/>
      <c r="AT455" s="30"/>
      <c r="AU455" s="30"/>
      <c r="AV455" s="30"/>
      <c r="AW455" s="30"/>
    </row>
    <row r="456" spans="1:49" ht="141.75">
      <c r="A456" s="21" t="s">
        <v>2590</v>
      </c>
      <c r="B456" s="30" t="s">
        <v>2580</v>
      </c>
      <c r="C456" s="30" t="s">
        <v>2591</v>
      </c>
      <c r="D456" s="30" t="s">
        <v>2592</v>
      </c>
      <c r="E456" s="30" t="s">
        <v>2593</v>
      </c>
      <c r="F456" s="34">
        <v>41228</v>
      </c>
      <c r="G456" s="35">
        <v>41592</v>
      </c>
      <c r="H456" s="36"/>
      <c r="I456" s="25"/>
      <c r="J456" s="25"/>
      <c r="K456" s="57"/>
      <c r="L456" s="57"/>
      <c r="M456" s="25"/>
      <c r="N456" s="38"/>
      <c r="O456" s="30" t="s">
        <v>207</v>
      </c>
      <c r="P456" s="30"/>
      <c r="Q456" s="30"/>
      <c r="R456" s="30"/>
      <c r="S456" s="30"/>
      <c r="T456" s="30"/>
      <c r="U456" s="75" t="s">
        <v>2743</v>
      </c>
      <c r="V456" s="63">
        <v>1279820</v>
      </c>
      <c r="W456" s="30"/>
      <c r="X456" s="30" t="s">
        <v>2594</v>
      </c>
      <c r="Y456" s="30" t="s">
        <v>3481</v>
      </c>
      <c r="Z456" s="30" t="s">
        <v>3482</v>
      </c>
      <c r="AA456" s="30" t="s">
        <v>2888</v>
      </c>
      <c r="AB456" s="30" t="s">
        <v>2955</v>
      </c>
      <c r="AC456" s="30"/>
      <c r="AD456" s="72" t="s">
        <v>2888</v>
      </c>
      <c r="AE456" s="30"/>
      <c r="AF456" s="30"/>
      <c r="AG456" s="1" t="e">
        <f>#REF!+#REF!</f>
        <v>#REF!</v>
      </c>
      <c r="AH456" s="2" t="e">
        <f>#REF!+#REF!</f>
        <v>#REF!</v>
      </c>
      <c r="AI456" s="3" t="e">
        <f>#REF!+#REF!</f>
        <v>#REF!</v>
      </c>
      <c r="AJ456" s="4" t="e">
        <f t="shared" si="7"/>
        <v>#REF!</v>
      </c>
      <c r="AK456" s="30"/>
      <c r="AL456" s="30"/>
      <c r="AM456" s="30"/>
      <c r="AN456" s="30"/>
      <c r="AO456" s="30"/>
      <c r="AP456" s="30"/>
      <c r="AQ456" s="30"/>
      <c r="AR456" s="30"/>
      <c r="AS456" s="30"/>
      <c r="AT456" s="30"/>
      <c r="AU456" s="30"/>
      <c r="AV456" s="30"/>
      <c r="AW456" s="30"/>
    </row>
    <row r="457" spans="1:49" ht="126">
      <c r="A457" s="21" t="s">
        <v>1720</v>
      </c>
      <c r="B457" s="30"/>
      <c r="C457" s="30" t="s">
        <v>1721</v>
      </c>
      <c r="D457" s="30" t="s">
        <v>1722</v>
      </c>
      <c r="E457" s="30" t="s">
        <v>1723</v>
      </c>
      <c r="F457" s="34">
        <v>40878</v>
      </c>
      <c r="G457" s="35">
        <v>41608</v>
      </c>
      <c r="H457" s="47" t="s">
        <v>2865</v>
      </c>
      <c r="I457" s="26">
        <v>0</v>
      </c>
      <c r="J457" s="26">
        <v>0</v>
      </c>
      <c r="K457" s="58" t="s">
        <v>3348</v>
      </c>
      <c r="L457" s="58" t="s">
        <v>3328</v>
      </c>
      <c r="M457" s="26">
        <v>0</v>
      </c>
      <c r="N457" s="43" t="s">
        <v>3241</v>
      </c>
      <c r="O457" s="30" t="s">
        <v>207</v>
      </c>
      <c r="P457" s="30"/>
      <c r="Q457" s="30"/>
      <c r="R457" s="30"/>
      <c r="S457" s="30"/>
      <c r="T457" s="30"/>
      <c r="U457" s="75" t="s">
        <v>2799</v>
      </c>
      <c r="V457" s="63">
        <v>35222109.210000001</v>
      </c>
      <c r="W457" s="30"/>
      <c r="X457" s="30" t="s">
        <v>1724</v>
      </c>
      <c r="Y457" s="30" t="s">
        <v>3499</v>
      </c>
      <c r="Z457" s="30" t="s">
        <v>3500</v>
      </c>
      <c r="AA457" s="30" t="s">
        <v>2886</v>
      </c>
      <c r="AB457" s="30" t="s">
        <v>2892</v>
      </c>
      <c r="AC457" s="69" t="s">
        <v>3566</v>
      </c>
      <c r="AD457" s="72" t="s">
        <v>2888</v>
      </c>
      <c r="AE457" s="30"/>
      <c r="AF457" s="30"/>
      <c r="AG457" s="1" t="e">
        <f>#REF!+#REF!+#REF!+#REF!+#REF!+#REF!+#REF!+#REF!+#REF!+#REF!+#REF!+#REF!+#REF!+#REF!</f>
        <v>#REF!</v>
      </c>
      <c r="AH457" s="2" t="e">
        <f>#REF!+#REF!+#REF!+#REF!+#REF!+#REF!+#REF!+#REF!+#REF!+#REF!+#REF!+#REF!+#REF!+#REF!</f>
        <v>#REF!</v>
      </c>
      <c r="AI457" s="3" t="e">
        <f>#REF!+#REF!+#REF!+#REF!+#REF!+#REF!+#REF!+#REF!+#REF!+#REF!+#REF!+#REF!+#REF!+#REF!</f>
        <v>#REF!</v>
      </c>
      <c r="AJ457" s="4" t="e">
        <f t="shared" si="7"/>
        <v>#REF!</v>
      </c>
      <c r="AK457" s="30"/>
      <c r="AL457" s="30"/>
      <c r="AM457" s="30"/>
      <c r="AN457" s="30"/>
      <c r="AO457" s="30"/>
      <c r="AP457" s="30"/>
      <c r="AQ457" s="30"/>
      <c r="AR457" s="30"/>
      <c r="AS457" s="30"/>
      <c r="AT457" s="30"/>
      <c r="AU457" s="30"/>
      <c r="AV457" s="30"/>
      <c r="AW457" s="30"/>
    </row>
    <row r="458" spans="1:49" ht="126">
      <c r="A458" s="21" t="s">
        <v>2425</v>
      </c>
      <c r="B458" s="30"/>
      <c r="C458" s="30" t="s">
        <v>2426</v>
      </c>
      <c r="D458" s="30" t="s">
        <v>2427</v>
      </c>
      <c r="E458" s="30" t="s">
        <v>2428</v>
      </c>
      <c r="F458" s="34">
        <v>41244</v>
      </c>
      <c r="G458" s="35">
        <v>41608</v>
      </c>
      <c r="H458" s="36"/>
      <c r="I458" s="25">
        <v>0</v>
      </c>
      <c r="J458" s="25" t="s">
        <v>3372</v>
      </c>
      <c r="K458" s="57" t="s">
        <v>3348</v>
      </c>
      <c r="L458" s="57" t="s">
        <v>3331</v>
      </c>
      <c r="M458" s="25">
        <v>0</v>
      </c>
      <c r="N458" s="38"/>
      <c r="O458" s="30" t="s">
        <v>207</v>
      </c>
      <c r="P458" s="30"/>
      <c r="Q458" s="30"/>
      <c r="R458" s="30"/>
      <c r="S458" s="30"/>
      <c r="T458" s="30"/>
      <c r="U458" s="75" t="s">
        <v>2818</v>
      </c>
      <c r="V458" s="63">
        <v>400000</v>
      </c>
      <c r="W458" s="30"/>
      <c r="X458" s="30" t="s">
        <v>2429</v>
      </c>
      <c r="Y458" s="30" t="s">
        <v>3508</v>
      </c>
      <c r="Z458" s="30" t="s">
        <v>3509</v>
      </c>
      <c r="AA458" s="30"/>
      <c r="AB458" s="30"/>
      <c r="AC458" s="30" t="s">
        <v>2888</v>
      </c>
      <c r="AD458" s="72" t="s">
        <v>2888</v>
      </c>
      <c r="AE458" s="30"/>
      <c r="AF458" s="30"/>
      <c r="AG458" s="1" t="e">
        <f>#REF!</f>
        <v>#REF!</v>
      </c>
      <c r="AH458" s="2" t="e">
        <f>#REF!</f>
        <v>#REF!</v>
      </c>
      <c r="AI458" s="3" t="e">
        <f>#REF!</f>
        <v>#REF!</v>
      </c>
      <c r="AJ458" s="4" t="e">
        <f t="shared" si="7"/>
        <v>#REF!</v>
      </c>
      <c r="AK458" s="30"/>
      <c r="AL458" s="30"/>
      <c r="AM458" s="30"/>
      <c r="AN458" s="30"/>
      <c r="AO458" s="30"/>
      <c r="AP458" s="30"/>
      <c r="AQ458" s="30"/>
      <c r="AR458" s="30"/>
      <c r="AS458" s="30"/>
      <c r="AT458" s="30"/>
      <c r="AU458" s="30"/>
      <c r="AV458" s="30"/>
      <c r="AW458" s="30"/>
    </row>
    <row r="459" spans="1:49" ht="141.75">
      <c r="A459" s="21" t="s">
        <v>2616</v>
      </c>
      <c r="B459" s="30" t="s">
        <v>2537</v>
      </c>
      <c r="C459" s="30" t="s">
        <v>2617</v>
      </c>
      <c r="D459" s="30" t="s">
        <v>2618</v>
      </c>
      <c r="E459" s="30" t="s">
        <v>2619</v>
      </c>
      <c r="F459" s="34">
        <v>41183</v>
      </c>
      <c r="G459" s="35">
        <v>41608</v>
      </c>
      <c r="H459" s="36"/>
      <c r="I459" s="25">
        <v>0</v>
      </c>
      <c r="J459" s="25">
        <v>0</v>
      </c>
      <c r="K459" s="57" t="s">
        <v>3348</v>
      </c>
      <c r="L459" s="57" t="s">
        <v>3328</v>
      </c>
      <c r="M459" s="25">
        <v>0</v>
      </c>
      <c r="N459" s="38"/>
      <c r="O459" s="30" t="s">
        <v>756</v>
      </c>
      <c r="P459" s="30"/>
      <c r="Q459" s="30"/>
      <c r="R459" s="30"/>
      <c r="S459" s="30"/>
      <c r="T459" s="30"/>
      <c r="U459" s="75" t="s">
        <v>2745</v>
      </c>
      <c r="V459" s="63">
        <v>1997003.2</v>
      </c>
      <c r="W459" s="30"/>
      <c r="X459" s="30" t="s">
        <v>2620</v>
      </c>
      <c r="Y459" s="30" t="s">
        <v>3447</v>
      </c>
      <c r="Z459" s="30" t="s">
        <v>3448</v>
      </c>
      <c r="AA459" s="30" t="s">
        <v>2886</v>
      </c>
      <c r="AB459" s="30" t="s">
        <v>3026</v>
      </c>
      <c r="AC459" s="30"/>
      <c r="AD459" s="72" t="s">
        <v>2888</v>
      </c>
      <c r="AE459" s="30"/>
      <c r="AF459" s="30"/>
      <c r="AG459" s="1" t="e">
        <f>#REF!+#REF!</f>
        <v>#REF!</v>
      </c>
      <c r="AH459" s="2" t="e">
        <f>#REF!+#REF!</f>
        <v>#REF!</v>
      </c>
      <c r="AI459" s="3" t="e">
        <f>#REF!+#REF!</f>
        <v>#REF!</v>
      </c>
      <c r="AJ459" s="4" t="e">
        <f t="shared" si="7"/>
        <v>#REF!</v>
      </c>
      <c r="AK459" s="30"/>
      <c r="AL459" s="30"/>
      <c r="AM459" s="30"/>
      <c r="AN459" s="30"/>
      <c r="AO459" s="30"/>
      <c r="AP459" s="30"/>
      <c r="AQ459" s="30"/>
      <c r="AR459" s="30"/>
      <c r="AS459" s="30"/>
      <c r="AT459" s="30"/>
      <c r="AU459" s="30"/>
      <c r="AV459" s="30"/>
      <c r="AW459" s="30"/>
    </row>
    <row r="460" spans="1:49" ht="315">
      <c r="A460" s="21" t="s">
        <v>2041</v>
      </c>
      <c r="B460" s="30" t="s">
        <v>2042</v>
      </c>
      <c r="C460" s="30" t="s">
        <v>2043</v>
      </c>
      <c r="D460" s="30" t="s">
        <v>2044</v>
      </c>
      <c r="E460" s="30" t="s">
        <v>2045</v>
      </c>
      <c r="F460" s="34">
        <v>40919</v>
      </c>
      <c r="G460" s="35">
        <v>41628</v>
      </c>
      <c r="H460" s="47" t="s">
        <v>2870</v>
      </c>
      <c r="I460" s="26">
        <v>0</v>
      </c>
      <c r="J460" s="26">
        <v>0</v>
      </c>
      <c r="K460" s="58" t="s">
        <v>3348</v>
      </c>
      <c r="L460" s="58" t="s">
        <v>3351</v>
      </c>
      <c r="M460" s="26" t="s">
        <v>3352</v>
      </c>
      <c r="N460" s="43" t="s">
        <v>3270</v>
      </c>
      <c r="O460" s="30" t="s">
        <v>207</v>
      </c>
      <c r="P460" s="30"/>
      <c r="Q460" s="30"/>
      <c r="R460" s="30"/>
      <c r="S460" s="30"/>
      <c r="T460" s="30"/>
      <c r="U460" s="75" t="s">
        <v>2799</v>
      </c>
      <c r="V460" s="63">
        <v>335373598</v>
      </c>
      <c r="W460" s="30"/>
      <c r="X460" s="30" t="s">
        <v>2046</v>
      </c>
      <c r="Y460" s="30" t="s">
        <v>3499</v>
      </c>
      <c r="Z460" s="30" t="s">
        <v>3500</v>
      </c>
      <c r="AA460" s="30" t="s">
        <v>2886</v>
      </c>
      <c r="AB460" s="30" t="s">
        <v>2997</v>
      </c>
      <c r="AC460" s="69" t="s">
        <v>3582</v>
      </c>
      <c r="AD460" s="72" t="s">
        <v>2888</v>
      </c>
      <c r="AE460" s="30"/>
      <c r="AF460" s="30"/>
      <c r="AG460" s="1" t="e">
        <f>#REF!+#REF!+#REF!+#REF!+#REF!</f>
        <v>#REF!</v>
      </c>
      <c r="AH460" s="2" t="e">
        <f>#REF!+#REF!+#REF!+#REF!+#REF!</f>
        <v>#REF!</v>
      </c>
      <c r="AI460" s="3" t="e">
        <f>#REF!+#REF!+#REF!+#REF!+#REF!</f>
        <v>#REF!</v>
      </c>
      <c r="AJ460" s="4" t="e">
        <f t="shared" si="7"/>
        <v>#REF!</v>
      </c>
      <c r="AK460" s="30"/>
      <c r="AL460" s="30"/>
      <c r="AM460" s="30"/>
      <c r="AN460" s="30"/>
      <c r="AO460" s="30"/>
      <c r="AP460" s="30"/>
      <c r="AQ460" s="30"/>
      <c r="AR460" s="30"/>
      <c r="AS460" s="30"/>
      <c r="AT460" s="30"/>
      <c r="AU460" s="30"/>
      <c r="AV460" s="30"/>
      <c r="AW460" s="30"/>
    </row>
    <row r="461" spans="1:49" ht="393.75">
      <c r="A461" s="21" t="s">
        <v>1981</v>
      </c>
      <c r="B461" s="30" t="s">
        <v>1982</v>
      </c>
      <c r="C461" s="30" t="s">
        <v>1983</v>
      </c>
      <c r="D461" s="30" t="s">
        <v>1984</v>
      </c>
      <c r="E461" s="30" t="s">
        <v>1985</v>
      </c>
      <c r="F461" s="34">
        <v>40905</v>
      </c>
      <c r="G461" s="35">
        <v>41635</v>
      </c>
      <c r="H461" s="47" t="s">
        <v>2870</v>
      </c>
      <c r="I461" s="26">
        <v>0</v>
      </c>
      <c r="J461" s="26" t="s">
        <v>3372</v>
      </c>
      <c r="K461" s="58" t="s">
        <v>3338</v>
      </c>
      <c r="L461" s="58" t="s">
        <v>3331</v>
      </c>
      <c r="M461" s="26" t="s">
        <v>3424</v>
      </c>
      <c r="N461" s="43" t="s">
        <v>3263</v>
      </c>
      <c r="O461" s="30" t="s">
        <v>207</v>
      </c>
      <c r="P461" s="30"/>
      <c r="Q461" s="30"/>
      <c r="R461" s="30"/>
      <c r="S461" s="30"/>
      <c r="T461" s="30"/>
      <c r="U461" s="75" t="s">
        <v>2799</v>
      </c>
      <c r="V461" s="63">
        <v>1600000000</v>
      </c>
      <c r="W461" s="30"/>
      <c r="X461" s="30" t="s">
        <v>1415</v>
      </c>
      <c r="Y461" s="30" t="s">
        <v>3499</v>
      </c>
      <c r="Z461" s="30" t="s">
        <v>3500</v>
      </c>
      <c r="AA461" s="30" t="s">
        <v>2886</v>
      </c>
      <c r="AB461" s="30" t="s">
        <v>2997</v>
      </c>
      <c r="AC461" s="30"/>
      <c r="AD461" s="72" t="s">
        <v>2888</v>
      </c>
      <c r="AE461" s="30"/>
      <c r="AF461" s="30"/>
      <c r="AG461" s="1" t="e">
        <f>#REF!+#REF!+#REF!</f>
        <v>#REF!</v>
      </c>
      <c r="AH461" s="2" t="e">
        <f>#REF!+#REF!+#REF!</f>
        <v>#REF!</v>
      </c>
      <c r="AI461" s="3" t="e">
        <f>#REF!+#REF!+#REF!</f>
        <v>#REF!</v>
      </c>
      <c r="AJ461" s="4" t="e">
        <f t="shared" si="7"/>
        <v>#REF!</v>
      </c>
      <c r="AK461" s="30"/>
      <c r="AL461" s="30"/>
      <c r="AM461" s="30"/>
      <c r="AN461" s="30"/>
      <c r="AO461" s="30"/>
      <c r="AP461" s="30"/>
      <c r="AQ461" s="30"/>
      <c r="AR461" s="30"/>
      <c r="AS461" s="30"/>
      <c r="AT461" s="30"/>
      <c r="AU461" s="30"/>
      <c r="AV461" s="30"/>
      <c r="AW461" s="30"/>
    </row>
    <row r="462" spans="1:49" ht="409.5">
      <c r="A462" s="21" t="s">
        <v>2035</v>
      </c>
      <c r="B462" s="30" t="s">
        <v>2036</v>
      </c>
      <c r="C462" s="30" t="s">
        <v>2037</v>
      </c>
      <c r="D462" s="30" t="s">
        <v>2038</v>
      </c>
      <c r="E462" s="30" t="s">
        <v>2039</v>
      </c>
      <c r="F462" s="34">
        <v>40919</v>
      </c>
      <c r="G462" s="35">
        <v>41635</v>
      </c>
      <c r="H462" s="47" t="s">
        <v>2870</v>
      </c>
      <c r="I462" s="26">
        <v>0</v>
      </c>
      <c r="J462" s="26" t="s">
        <v>3372</v>
      </c>
      <c r="K462" s="58" t="s">
        <v>3338</v>
      </c>
      <c r="L462" s="58" t="s">
        <v>3331</v>
      </c>
      <c r="M462" s="26" t="s">
        <v>3424</v>
      </c>
      <c r="N462" s="43" t="s">
        <v>3269</v>
      </c>
      <c r="O462" s="30" t="s">
        <v>207</v>
      </c>
      <c r="P462" s="30"/>
      <c r="Q462" s="30"/>
      <c r="R462" s="30"/>
      <c r="S462" s="30"/>
      <c r="T462" s="30"/>
      <c r="U462" s="75" t="s">
        <v>2799</v>
      </c>
      <c r="V462" s="63">
        <v>841486296</v>
      </c>
      <c r="W462" s="30"/>
      <c r="X462" s="30" t="s">
        <v>2040</v>
      </c>
      <c r="Y462" s="30" t="s">
        <v>3499</v>
      </c>
      <c r="Z462" s="30" t="s">
        <v>3500</v>
      </c>
      <c r="AA462" s="30" t="s">
        <v>2886</v>
      </c>
      <c r="AB462" s="30" t="s">
        <v>2997</v>
      </c>
      <c r="AC462" s="30"/>
      <c r="AD462" s="72" t="s">
        <v>2888</v>
      </c>
      <c r="AE462" s="30"/>
      <c r="AF462" s="30"/>
      <c r="AG462" s="1" t="e">
        <f>#REF!+#REF!+#REF!</f>
        <v>#REF!</v>
      </c>
      <c r="AH462" s="2" t="e">
        <f>#REF!+#REF!+#REF!</f>
        <v>#REF!</v>
      </c>
      <c r="AI462" s="3" t="e">
        <f>#REF!+#REF!+#REF!</f>
        <v>#REF!</v>
      </c>
      <c r="AJ462" s="4" t="e">
        <f t="shared" si="7"/>
        <v>#REF!</v>
      </c>
      <c r="AK462" s="30"/>
      <c r="AL462" s="30"/>
      <c r="AM462" s="30"/>
      <c r="AN462" s="30"/>
      <c r="AO462" s="30"/>
      <c r="AP462" s="30"/>
      <c r="AQ462" s="30"/>
      <c r="AR462" s="30"/>
      <c r="AS462" s="30"/>
      <c r="AT462" s="30"/>
      <c r="AU462" s="30"/>
      <c r="AV462" s="30"/>
      <c r="AW462" s="30"/>
    </row>
    <row r="463" spans="1:49" ht="315">
      <c r="A463" s="21" t="s">
        <v>2047</v>
      </c>
      <c r="B463" s="30" t="s">
        <v>2048</v>
      </c>
      <c r="C463" s="30" t="s">
        <v>2049</v>
      </c>
      <c r="D463" s="30" t="s">
        <v>2050</v>
      </c>
      <c r="E463" s="30" t="s">
        <v>2051</v>
      </c>
      <c r="F463" s="34">
        <v>40919</v>
      </c>
      <c r="G463" s="35">
        <v>41635</v>
      </c>
      <c r="H463" s="47" t="s">
        <v>2870</v>
      </c>
      <c r="I463" s="26">
        <v>0</v>
      </c>
      <c r="J463" s="26" t="s">
        <v>3372</v>
      </c>
      <c r="K463" s="58" t="s">
        <v>3338</v>
      </c>
      <c r="L463" s="58" t="s">
        <v>3331</v>
      </c>
      <c r="M463" s="26" t="s">
        <v>3424</v>
      </c>
      <c r="N463" s="43" t="s">
        <v>3271</v>
      </c>
      <c r="O463" s="30" t="s">
        <v>207</v>
      </c>
      <c r="P463" s="30"/>
      <c r="Q463" s="30"/>
      <c r="R463" s="30"/>
      <c r="S463" s="30"/>
      <c r="T463" s="30"/>
      <c r="U463" s="75" t="s">
        <v>2799</v>
      </c>
      <c r="V463" s="63">
        <v>247991302</v>
      </c>
      <c r="W463" s="30"/>
      <c r="X463" s="30" t="s">
        <v>2052</v>
      </c>
      <c r="Y463" s="30" t="s">
        <v>3499</v>
      </c>
      <c r="Z463" s="30" t="s">
        <v>3500</v>
      </c>
      <c r="AA463" s="30" t="s">
        <v>2886</v>
      </c>
      <c r="AB463" s="30" t="s">
        <v>2997</v>
      </c>
      <c r="AC463" s="30"/>
      <c r="AD463" s="72" t="s">
        <v>2888</v>
      </c>
      <c r="AE463" s="30"/>
      <c r="AF463" s="30"/>
      <c r="AG463" s="1" t="e">
        <f>#REF!+#REF!+#REF!</f>
        <v>#REF!</v>
      </c>
      <c r="AH463" s="2" t="e">
        <f>#REF!+#REF!+#REF!</f>
        <v>#REF!</v>
      </c>
      <c r="AI463" s="3" t="e">
        <f>#REF!+#REF!+#REF!</f>
        <v>#REF!</v>
      </c>
      <c r="AJ463" s="4" t="e">
        <f t="shared" si="7"/>
        <v>#REF!</v>
      </c>
      <c r="AK463" s="30"/>
      <c r="AL463" s="30"/>
      <c r="AM463" s="30"/>
      <c r="AN463" s="30"/>
      <c r="AO463" s="30"/>
      <c r="AP463" s="30"/>
      <c r="AQ463" s="30"/>
      <c r="AR463" s="30"/>
      <c r="AS463" s="30"/>
      <c r="AT463" s="30"/>
      <c r="AU463" s="30"/>
      <c r="AV463" s="30"/>
      <c r="AW463" s="30"/>
    </row>
    <row r="464" spans="1:49" ht="378">
      <c r="A464" s="21" t="s">
        <v>2053</v>
      </c>
      <c r="B464" s="30" t="s">
        <v>2048</v>
      </c>
      <c r="C464" s="30" t="s">
        <v>2054</v>
      </c>
      <c r="D464" s="30" t="s">
        <v>2055</v>
      </c>
      <c r="E464" s="30" t="s">
        <v>2056</v>
      </c>
      <c r="F464" s="34">
        <v>40919</v>
      </c>
      <c r="G464" s="35">
        <v>41635</v>
      </c>
      <c r="H464" s="47" t="s">
        <v>2870</v>
      </c>
      <c r="I464" s="26">
        <v>0</v>
      </c>
      <c r="J464" s="26" t="s">
        <v>3372</v>
      </c>
      <c r="K464" s="58" t="s">
        <v>3338</v>
      </c>
      <c r="L464" s="58" t="s">
        <v>3331</v>
      </c>
      <c r="M464" s="26" t="s">
        <v>3424</v>
      </c>
      <c r="N464" s="43" t="s">
        <v>3272</v>
      </c>
      <c r="O464" s="30" t="s">
        <v>207</v>
      </c>
      <c r="P464" s="30"/>
      <c r="Q464" s="30"/>
      <c r="R464" s="30"/>
      <c r="S464" s="30"/>
      <c r="T464" s="30"/>
      <c r="U464" s="75" t="s">
        <v>2799</v>
      </c>
      <c r="V464" s="63">
        <v>159860184</v>
      </c>
      <c r="W464" s="30"/>
      <c r="X464" s="30" t="s">
        <v>2057</v>
      </c>
      <c r="Y464" s="30" t="s">
        <v>3499</v>
      </c>
      <c r="Z464" s="30" t="s">
        <v>3500</v>
      </c>
      <c r="AA464" s="30" t="s">
        <v>2886</v>
      </c>
      <c r="AB464" s="30" t="s">
        <v>2997</v>
      </c>
      <c r="AC464" s="30"/>
      <c r="AD464" s="72" t="s">
        <v>2888</v>
      </c>
      <c r="AE464" s="30"/>
      <c r="AF464" s="30"/>
      <c r="AG464" s="1" t="e">
        <f>#REF!+#REF!+#REF!</f>
        <v>#REF!</v>
      </c>
      <c r="AH464" s="2" t="e">
        <f>#REF!+#REF!+#REF!</f>
        <v>#REF!</v>
      </c>
      <c r="AI464" s="3" t="e">
        <f>#REF!+#REF!+#REF!</f>
        <v>#REF!</v>
      </c>
      <c r="AJ464" s="4" t="e">
        <f t="shared" si="7"/>
        <v>#REF!</v>
      </c>
      <c r="AK464" s="30"/>
      <c r="AL464" s="30"/>
      <c r="AM464" s="30"/>
      <c r="AN464" s="30"/>
      <c r="AO464" s="30"/>
      <c r="AP464" s="30"/>
      <c r="AQ464" s="30"/>
      <c r="AR464" s="30"/>
      <c r="AS464" s="30"/>
      <c r="AT464" s="30"/>
      <c r="AU464" s="30"/>
      <c r="AV464" s="30"/>
      <c r="AW464" s="30"/>
    </row>
    <row r="465" spans="1:49" ht="393.75">
      <c r="A465" s="21" t="s">
        <v>2058</v>
      </c>
      <c r="B465" s="30" t="s">
        <v>2059</v>
      </c>
      <c r="C465" s="30" t="s">
        <v>2060</v>
      </c>
      <c r="D465" s="30" t="s">
        <v>2061</v>
      </c>
      <c r="E465" s="30" t="s">
        <v>2062</v>
      </c>
      <c r="F465" s="34">
        <v>40919</v>
      </c>
      <c r="G465" s="35">
        <v>41635</v>
      </c>
      <c r="H465" s="47" t="s">
        <v>2870</v>
      </c>
      <c r="I465" s="26">
        <v>0</v>
      </c>
      <c r="J465" s="26" t="s">
        <v>3372</v>
      </c>
      <c r="K465" s="58" t="s">
        <v>3338</v>
      </c>
      <c r="L465" s="58" t="s">
        <v>3331</v>
      </c>
      <c r="M465" s="26" t="s">
        <v>3424</v>
      </c>
      <c r="N465" s="43" t="s">
        <v>3273</v>
      </c>
      <c r="O465" s="30" t="s">
        <v>207</v>
      </c>
      <c r="P465" s="30"/>
      <c r="Q465" s="30"/>
      <c r="R465" s="30"/>
      <c r="S465" s="30"/>
      <c r="T465" s="30"/>
      <c r="U465" s="75" t="s">
        <v>2799</v>
      </c>
      <c r="V465" s="63">
        <v>15288620</v>
      </c>
      <c r="W465" s="30"/>
      <c r="X465" s="30" t="s">
        <v>1415</v>
      </c>
      <c r="Y465" s="30" t="s">
        <v>3499</v>
      </c>
      <c r="Z465" s="30" t="s">
        <v>3500</v>
      </c>
      <c r="AA465" s="30" t="s">
        <v>2886</v>
      </c>
      <c r="AB465" s="30" t="s">
        <v>2997</v>
      </c>
      <c r="AC465" s="30"/>
      <c r="AD465" s="72" t="s">
        <v>2888</v>
      </c>
      <c r="AE465" s="30"/>
      <c r="AF465" s="30"/>
      <c r="AG465" s="1" t="e">
        <f>#REF!+#REF!+#REF!</f>
        <v>#REF!</v>
      </c>
      <c r="AH465" s="2" t="e">
        <f>#REF!+#REF!+#REF!</f>
        <v>#REF!</v>
      </c>
      <c r="AI465" s="3" t="e">
        <f>#REF!+#REF!+#REF!</f>
        <v>#REF!</v>
      </c>
      <c r="AJ465" s="4" t="e">
        <f t="shared" si="7"/>
        <v>#REF!</v>
      </c>
      <c r="AK465" s="30"/>
      <c r="AL465" s="30"/>
      <c r="AM465" s="30"/>
      <c r="AN465" s="30"/>
      <c r="AO465" s="30"/>
      <c r="AP465" s="30"/>
      <c r="AQ465" s="30"/>
      <c r="AR465" s="30"/>
      <c r="AS465" s="30"/>
      <c r="AT465" s="30"/>
      <c r="AU465" s="30"/>
      <c r="AV465" s="30"/>
      <c r="AW465" s="30"/>
    </row>
    <row r="466" spans="1:49" ht="173.25">
      <c r="A466" s="21" t="s">
        <v>2471</v>
      </c>
      <c r="B466" s="30"/>
      <c r="C466" s="30" t="s">
        <v>2472</v>
      </c>
      <c r="D466" s="30" t="s">
        <v>2473</v>
      </c>
      <c r="E466" s="30" t="s">
        <v>2474</v>
      </c>
      <c r="F466" s="34">
        <v>41271</v>
      </c>
      <c r="G466" s="35">
        <v>41635</v>
      </c>
      <c r="H466" s="36"/>
      <c r="I466" s="25"/>
      <c r="J466" s="25"/>
      <c r="K466" s="57"/>
      <c r="L466" s="57"/>
      <c r="M466" s="25"/>
      <c r="N466" s="38"/>
      <c r="O466" s="30" t="s">
        <v>756</v>
      </c>
      <c r="P466" s="30"/>
      <c r="Q466" s="30"/>
      <c r="R466" s="30"/>
      <c r="S466" s="30"/>
      <c r="T466" s="30"/>
      <c r="U466" s="75" t="s">
        <v>2755</v>
      </c>
      <c r="V466" s="63">
        <v>4648498.8</v>
      </c>
      <c r="W466" s="30"/>
      <c r="X466" s="30" t="s">
        <v>2475</v>
      </c>
      <c r="Y466" s="30" t="s">
        <v>3489</v>
      </c>
      <c r="Z466" s="30" t="s">
        <v>3490</v>
      </c>
      <c r="AA466" s="30" t="s">
        <v>2957</v>
      </c>
      <c r="AB466" s="30" t="s">
        <v>2893</v>
      </c>
      <c r="AC466" s="30"/>
      <c r="AD466" s="72" t="s">
        <v>2888</v>
      </c>
      <c r="AE466" s="30"/>
      <c r="AF466" s="30"/>
      <c r="AG466" s="1" t="e">
        <f>#REF!+#REF!</f>
        <v>#REF!</v>
      </c>
      <c r="AH466" s="2" t="e">
        <f>#REF!+#REF!</f>
        <v>#REF!</v>
      </c>
      <c r="AI466" s="3" t="e">
        <f>#REF!+#REF!</f>
        <v>#REF!</v>
      </c>
      <c r="AJ466" s="4" t="e">
        <f t="shared" si="7"/>
        <v>#REF!</v>
      </c>
      <c r="AK466" s="30"/>
      <c r="AL466" s="30"/>
      <c r="AM466" s="30"/>
      <c r="AN466" s="30"/>
      <c r="AO466" s="30"/>
      <c r="AP466" s="30"/>
      <c r="AQ466" s="30"/>
      <c r="AR466" s="30"/>
      <c r="AS466" s="30"/>
      <c r="AT466" s="30"/>
      <c r="AU466" s="30"/>
      <c r="AV466" s="30"/>
      <c r="AW466" s="30"/>
    </row>
    <row r="467" spans="1:49" ht="126">
      <c r="A467" s="49" t="s">
        <v>2735</v>
      </c>
      <c r="B467" s="50" t="s">
        <v>2736</v>
      </c>
      <c r="C467" s="50" t="s">
        <v>2737</v>
      </c>
      <c r="D467" s="50" t="s">
        <v>2738</v>
      </c>
      <c r="E467" s="50" t="s">
        <v>2739</v>
      </c>
      <c r="F467" s="51">
        <v>41271</v>
      </c>
      <c r="G467" s="52">
        <v>41635</v>
      </c>
      <c r="H467" s="53"/>
      <c r="I467" s="54"/>
      <c r="J467" s="54"/>
      <c r="K467" s="59"/>
      <c r="L467" s="59"/>
      <c r="M467" s="54"/>
      <c r="N467" s="38"/>
      <c r="O467" s="50" t="s">
        <v>756</v>
      </c>
      <c r="P467" s="50"/>
      <c r="Q467" s="50"/>
      <c r="R467" s="50"/>
      <c r="S467" s="50"/>
      <c r="T467" s="50"/>
      <c r="U467" s="75" t="s">
        <v>2755</v>
      </c>
      <c r="V467" s="64">
        <v>2757085.2</v>
      </c>
      <c r="W467" s="50"/>
      <c r="X467" s="50" t="s">
        <v>466</v>
      </c>
      <c r="Y467" s="31" t="s">
        <v>3489</v>
      </c>
      <c r="Z467" s="31" t="s">
        <v>3490</v>
      </c>
      <c r="AA467" s="31" t="s">
        <v>2911</v>
      </c>
      <c r="AB467" s="31" t="s">
        <v>2893</v>
      </c>
      <c r="AC467" s="31"/>
      <c r="AD467" s="72" t="s">
        <v>2888</v>
      </c>
      <c r="AE467" s="50"/>
      <c r="AF467" s="50"/>
      <c r="AG467" s="8" t="e">
        <f>#REF!+#REF!</f>
        <v>#REF!</v>
      </c>
      <c r="AH467" s="2" t="e">
        <f>#REF!+#REF!</f>
        <v>#REF!</v>
      </c>
      <c r="AI467" s="9" t="e">
        <f>#REF!+#REF!</f>
        <v>#REF!</v>
      </c>
      <c r="AJ467" s="10" t="e">
        <f t="shared" si="7"/>
        <v>#REF!</v>
      </c>
      <c r="AK467" s="50"/>
      <c r="AL467" s="50"/>
      <c r="AM467" s="50"/>
      <c r="AN467" s="50"/>
      <c r="AO467" s="50"/>
      <c r="AP467" s="50"/>
      <c r="AQ467" s="50"/>
      <c r="AR467" s="50"/>
      <c r="AS467" s="50"/>
      <c r="AT467" s="50"/>
      <c r="AU467" s="50"/>
      <c r="AV467" s="50"/>
      <c r="AW467" s="50"/>
    </row>
    <row r="468" spans="1:49" ht="267.75">
      <c r="A468" s="21" t="s">
        <v>1833</v>
      </c>
      <c r="B468" s="30" t="s">
        <v>1834</v>
      </c>
      <c r="C468" s="30" t="s">
        <v>1835</v>
      </c>
      <c r="D468" s="30" t="s">
        <v>1836</v>
      </c>
      <c r="E468" s="30" t="s">
        <v>1837</v>
      </c>
      <c r="F468" s="34">
        <v>41183</v>
      </c>
      <c r="G468" s="35">
        <v>41639</v>
      </c>
      <c r="H468" s="47" t="s">
        <v>2809</v>
      </c>
      <c r="I468" s="26">
        <v>0</v>
      </c>
      <c r="J468" s="26">
        <v>0</v>
      </c>
      <c r="K468" s="58" t="s">
        <v>3348</v>
      </c>
      <c r="L468" s="58" t="s">
        <v>3328</v>
      </c>
      <c r="M468" s="26">
        <v>0</v>
      </c>
      <c r="N468" s="43" t="s">
        <v>3255</v>
      </c>
      <c r="O468" s="30" t="s">
        <v>756</v>
      </c>
      <c r="P468" s="30"/>
      <c r="Q468" s="30"/>
      <c r="R468" s="30"/>
      <c r="S468" s="30"/>
      <c r="T468" s="30"/>
      <c r="U468" s="75" t="s">
        <v>2745</v>
      </c>
      <c r="V468" s="63">
        <v>46301891.600000001</v>
      </c>
      <c r="W468" s="30"/>
      <c r="X468" s="30" t="s">
        <v>1838</v>
      </c>
      <c r="Y468" s="30" t="s">
        <v>3447</v>
      </c>
      <c r="Z468" s="30" t="s">
        <v>3448</v>
      </c>
      <c r="AA468" s="30" t="s">
        <v>2886</v>
      </c>
      <c r="AB468" s="69" t="s">
        <v>3573</v>
      </c>
      <c r="AC468" s="30"/>
      <c r="AD468" s="72" t="s">
        <v>2888</v>
      </c>
      <c r="AE468" s="30"/>
      <c r="AF468" s="30"/>
      <c r="AG468" s="1" t="e">
        <f>#REF!+#REF!+#REF!+#REF!</f>
        <v>#REF!</v>
      </c>
      <c r="AH468" s="2" t="e">
        <f>#REF!+#REF!+#REF!+#REF!</f>
        <v>#REF!</v>
      </c>
      <c r="AI468" s="3" t="e">
        <f>#REF!+#REF!+#REF!+#REF!</f>
        <v>#REF!</v>
      </c>
      <c r="AJ468" s="4" t="e">
        <f t="shared" si="7"/>
        <v>#REF!</v>
      </c>
      <c r="AK468" s="30"/>
      <c r="AL468" s="30"/>
      <c r="AM468" s="30"/>
      <c r="AN468" s="30"/>
      <c r="AO468" s="30"/>
      <c r="AP468" s="30"/>
      <c r="AQ468" s="30"/>
      <c r="AR468" s="30"/>
      <c r="AS468" s="30"/>
      <c r="AT468" s="30"/>
      <c r="AU468" s="30"/>
      <c r="AV468" s="30"/>
      <c r="AW468" s="30"/>
    </row>
    <row r="469" spans="1:49" ht="110.25">
      <c r="A469" s="21" t="s">
        <v>1844</v>
      </c>
      <c r="B469" s="30" t="s">
        <v>1845</v>
      </c>
      <c r="C469" s="30" t="s">
        <v>1846</v>
      </c>
      <c r="D469" s="30" t="s">
        <v>1847</v>
      </c>
      <c r="E469" s="30" t="s">
        <v>1848</v>
      </c>
      <c r="F469" s="34">
        <v>40909</v>
      </c>
      <c r="G469" s="35">
        <v>41639</v>
      </c>
      <c r="H469" s="36"/>
      <c r="I469" s="25"/>
      <c r="J469" s="25"/>
      <c r="K469" s="57"/>
      <c r="L469" s="57"/>
      <c r="M469" s="25"/>
      <c r="N469" s="37" t="s">
        <v>3256</v>
      </c>
      <c r="O469" s="30" t="s">
        <v>207</v>
      </c>
      <c r="P469" s="30"/>
      <c r="Q469" s="30"/>
      <c r="R469" s="30"/>
      <c r="S469" s="30"/>
      <c r="T469" s="30"/>
      <c r="U469" s="75" t="s">
        <v>2804</v>
      </c>
      <c r="V469" s="63">
        <v>105539978.8</v>
      </c>
      <c r="W469" s="30"/>
      <c r="X469" s="30" t="s">
        <v>1849</v>
      </c>
      <c r="Y469" s="30" t="s">
        <v>3499</v>
      </c>
      <c r="Z469" s="30" t="s">
        <v>3505</v>
      </c>
      <c r="AA469" s="69" t="s">
        <v>3574</v>
      </c>
      <c r="AB469" s="30" t="s">
        <v>3012</v>
      </c>
      <c r="AC469" s="30"/>
      <c r="AD469" s="72" t="s">
        <v>2888</v>
      </c>
      <c r="AE469" s="30"/>
      <c r="AF469" s="30"/>
      <c r="AG469" s="1" t="e">
        <f>#REF!+#REF!+#REF!+#REF!</f>
        <v>#REF!</v>
      </c>
      <c r="AH469" s="2" t="e">
        <f>#REF!+#REF!+#REF!+#REF!</f>
        <v>#REF!</v>
      </c>
      <c r="AI469" s="3" t="e">
        <f>#REF!+#REF!+#REF!+#REF!</f>
        <v>#REF!</v>
      </c>
      <c r="AJ469" s="4" t="e">
        <f t="shared" si="7"/>
        <v>#REF!</v>
      </c>
      <c r="AK469" s="30"/>
      <c r="AL469" s="30"/>
      <c r="AM469" s="30"/>
      <c r="AN469" s="30"/>
      <c r="AO469" s="30"/>
      <c r="AP469" s="30"/>
      <c r="AQ469" s="30"/>
      <c r="AR469" s="30"/>
      <c r="AS469" s="30"/>
      <c r="AT469" s="30"/>
      <c r="AU469" s="30"/>
      <c r="AV469" s="30"/>
      <c r="AW469" s="30"/>
    </row>
    <row r="470" spans="1:49" ht="110.25">
      <c r="A470" s="21" t="s">
        <v>1850</v>
      </c>
      <c r="B470" s="30" t="s">
        <v>1845</v>
      </c>
      <c r="C470" s="30" t="s">
        <v>1851</v>
      </c>
      <c r="D470" s="30" t="s">
        <v>1852</v>
      </c>
      <c r="E470" s="30" t="s">
        <v>1853</v>
      </c>
      <c r="F470" s="34">
        <v>40909</v>
      </c>
      <c r="G470" s="35">
        <v>41639</v>
      </c>
      <c r="H470" s="36"/>
      <c r="I470" s="25"/>
      <c r="J470" s="25"/>
      <c r="K470" s="57"/>
      <c r="L470" s="57"/>
      <c r="M470" s="25"/>
      <c r="N470" s="37" t="s">
        <v>3257</v>
      </c>
      <c r="O470" s="30" t="s">
        <v>207</v>
      </c>
      <c r="P470" s="30"/>
      <c r="Q470" s="30"/>
      <c r="R470" s="30"/>
      <c r="S470" s="30"/>
      <c r="T470" s="30"/>
      <c r="U470" s="75" t="s">
        <v>2804</v>
      </c>
      <c r="V470" s="63">
        <v>29383812.399999999</v>
      </c>
      <c r="W470" s="30"/>
      <c r="X470" s="30" t="s">
        <v>1854</v>
      </c>
      <c r="Y470" s="30" t="s">
        <v>3499</v>
      </c>
      <c r="Z470" s="30" t="s">
        <v>3505</v>
      </c>
      <c r="AA470" s="69" t="s">
        <v>3575</v>
      </c>
      <c r="AB470" s="69" t="s">
        <v>3576</v>
      </c>
      <c r="AC470" s="30"/>
      <c r="AD470" s="72" t="s">
        <v>2888</v>
      </c>
      <c r="AE470" s="30"/>
      <c r="AF470" s="30"/>
      <c r="AG470" s="1" t="e">
        <f>#REF!+#REF!+#REF!+#REF!</f>
        <v>#REF!</v>
      </c>
      <c r="AH470" s="2" t="e">
        <f>#REF!+#REF!+#REF!+#REF!</f>
        <v>#REF!</v>
      </c>
      <c r="AI470" s="3" t="e">
        <f>#REF!+#REF!+#REF!+#REF!</f>
        <v>#REF!</v>
      </c>
      <c r="AJ470" s="4" t="e">
        <f t="shared" si="7"/>
        <v>#REF!</v>
      </c>
      <c r="AK470" s="30"/>
      <c r="AL470" s="30"/>
      <c r="AM470" s="30"/>
      <c r="AN470" s="30"/>
      <c r="AO470" s="30"/>
      <c r="AP470" s="30"/>
      <c r="AQ470" s="30"/>
      <c r="AR470" s="30"/>
      <c r="AS470" s="30"/>
      <c r="AT470" s="30"/>
      <c r="AU470" s="30"/>
      <c r="AV470" s="30"/>
      <c r="AW470" s="30"/>
    </row>
    <row r="471" spans="1:49" ht="110.25">
      <c r="A471" s="21" t="s">
        <v>1929</v>
      </c>
      <c r="B471" s="30" t="s">
        <v>1919</v>
      </c>
      <c r="C471" s="30" t="s">
        <v>1930</v>
      </c>
      <c r="D471" s="30" t="s">
        <v>1931</v>
      </c>
      <c r="E471" s="30" t="s">
        <v>1932</v>
      </c>
      <c r="F471" s="34">
        <v>40909</v>
      </c>
      <c r="G471" s="35">
        <v>41639</v>
      </c>
      <c r="H471" s="36"/>
      <c r="I471" s="25"/>
      <c r="J471" s="25"/>
      <c r="K471" s="57"/>
      <c r="L471" s="57"/>
      <c r="M471" s="25"/>
      <c r="N471" s="43" t="s">
        <v>3259</v>
      </c>
      <c r="O471" s="30" t="s">
        <v>207</v>
      </c>
      <c r="P471" s="30"/>
      <c r="Q471" s="30"/>
      <c r="R471" s="30"/>
      <c r="S471" s="30"/>
      <c r="T471" s="30"/>
      <c r="U471" s="75" t="s">
        <v>2804</v>
      </c>
      <c r="V471" s="63">
        <v>10699546.5</v>
      </c>
      <c r="W471" s="30"/>
      <c r="X471" s="30" t="s">
        <v>1933</v>
      </c>
      <c r="Y471" s="30" t="s">
        <v>3499</v>
      </c>
      <c r="Z471" s="30" t="s">
        <v>3505</v>
      </c>
      <c r="AA471" s="69" t="s">
        <v>3578</v>
      </c>
      <c r="AB471" s="30"/>
      <c r="AC471" s="30"/>
      <c r="AD471" s="72" t="s">
        <v>2888</v>
      </c>
      <c r="AE471" s="30"/>
      <c r="AF471" s="30"/>
      <c r="AG471" s="1" t="e">
        <f>#REF!+#REF!+#REF!</f>
        <v>#REF!</v>
      </c>
      <c r="AH471" s="2" t="e">
        <f>#REF!+#REF!+#REF!</f>
        <v>#REF!</v>
      </c>
      <c r="AI471" s="3" t="e">
        <f>#REF!+#REF!+#REF!</f>
        <v>#REF!</v>
      </c>
      <c r="AJ471" s="4" t="e">
        <f t="shared" si="7"/>
        <v>#REF!</v>
      </c>
      <c r="AK471" s="30"/>
      <c r="AL471" s="30"/>
      <c r="AM471" s="30"/>
      <c r="AN471" s="30"/>
      <c r="AO471" s="30"/>
      <c r="AP471" s="30"/>
      <c r="AQ471" s="30"/>
      <c r="AR471" s="30"/>
      <c r="AS471" s="30"/>
      <c r="AT471" s="30"/>
      <c r="AU471" s="30"/>
      <c r="AV471" s="30"/>
      <c r="AW471" s="30"/>
    </row>
    <row r="472" spans="1:49" ht="126">
      <c r="A472" s="21" t="s">
        <v>1944</v>
      </c>
      <c r="B472" s="30" t="s">
        <v>1945</v>
      </c>
      <c r="C472" s="30" t="s">
        <v>1946</v>
      </c>
      <c r="D472" s="30" t="s">
        <v>1947</v>
      </c>
      <c r="E472" s="30" t="s">
        <v>1948</v>
      </c>
      <c r="F472" s="34">
        <v>40909</v>
      </c>
      <c r="G472" s="35">
        <v>41639</v>
      </c>
      <c r="H472" s="36"/>
      <c r="I472" s="25"/>
      <c r="J472" s="25"/>
      <c r="K472" s="57"/>
      <c r="L472" s="57"/>
      <c r="M472" s="25"/>
      <c r="N472" s="38"/>
      <c r="O472" s="30" t="s">
        <v>207</v>
      </c>
      <c r="P472" s="30"/>
      <c r="Q472" s="30"/>
      <c r="R472" s="30"/>
      <c r="S472" s="30"/>
      <c r="T472" s="30"/>
      <c r="U472" s="75" t="s">
        <v>2799</v>
      </c>
      <c r="V472" s="63">
        <v>6443673.5999999996</v>
      </c>
      <c r="W472" s="30"/>
      <c r="X472" s="30" t="s">
        <v>1949</v>
      </c>
      <c r="Y472" s="30" t="s">
        <v>3499</v>
      </c>
      <c r="Z472" s="30" t="s">
        <v>3500</v>
      </c>
      <c r="AA472" s="30" t="s">
        <v>2969</v>
      </c>
      <c r="AB472" s="30" t="s">
        <v>2920</v>
      </c>
      <c r="AC472" s="30" t="s">
        <v>3013</v>
      </c>
      <c r="AD472" s="72" t="s">
        <v>2888</v>
      </c>
      <c r="AE472" s="30"/>
      <c r="AF472" s="30"/>
      <c r="AG472" s="1" t="e">
        <f>#REF!+#REF!+#REF!+#REF!+#REF!</f>
        <v>#REF!</v>
      </c>
      <c r="AH472" s="2" t="e">
        <f>#REF!+#REF!+#REF!+#REF!+#REF!</f>
        <v>#REF!</v>
      </c>
      <c r="AI472" s="3" t="e">
        <f>#REF!+#REF!+#REF!+#REF!+#REF!</f>
        <v>#REF!</v>
      </c>
      <c r="AJ472" s="4" t="e">
        <f t="shared" si="7"/>
        <v>#REF!</v>
      </c>
      <c r="AK472" s="30"/>
      <c r="AL472" s="30"/>
      <c r="AM472" s="30"/>
      <c r="AN472" s="30"/>
      <c r="AO472" s="30"/>
      <c r="AP472" s="30"/>
      <c r="AQ472" s="30"/>
      <c r="AR472" s="30"/>
      <c r="AS472" s="30"/>
      <c r="AT472" s="30"/>
      <c r="AU472" s="30"/>
      <c r="AV472" s="30"/>
      <c r="AW472" s="30"/>
    </row>
    <row r="473" spans="1:49" ht="126">
      <c r="A473" s="21" t="s">
        <v>2221</v>
      </c>
      <c r="B473" s="30"/>
      <c r="C473" s="30" t="s">
        <v>2222</v>
      </c>
      <c r="D473" s="30" t="s">
        <v>2223</v>
      </c>
      <c r="E473" s="30" t="s">
        <v>2224</v>
      </c>
      <c r="F473" s="34">
        <v>40422</v>
      </c>
      <c r="G473" s="35">
        <v>41639</v>
      </c>
      <c r="H473" s="47" t="s">
        <v>2877</v>
      </c>
      <c r="I473" s="26"/>
      <c r="J473" s="26"/>
      <c r="K473" s="58"/>
      <c r="L473" s="58"/>
      <c r="M473" s="25"/>
      <c r="N473" s="42"/>
      <c r="O473" s="30" t="s">
        <v>207</v>
      </c>
      <c r="P473" s="30"/>
      <c r="Q473" s="30"/>
      <c r="R473" s="30"/>
      <c r="S473" s="30"/>
      <c r="T473" s="30"/>
      <c r="U473" s="75" t="s">
        <v>2814</v>
      </c>
      <c r="V473" s="63">
        <v>80372877.379999995</v>
      </c>
      <c r="W473" s="30"/>
      <c r="X473" s="30" t="s">
        <v>1688</v>
      </c>
      <c r="Y473" s="30" t="s">
        <v>3493</v>
      </c>
      <c r="Z473" s="30" t="s">
        <v>3494</v>
      </c>
      <c r="AA473" s="30" t="s">
        <v>2886</v>
      </c>
      <c r="AB473" s="30" t="s">
        <v>2964</v>
      </c>
      <c r="AC473" s="30"/>
      <c r="AD473" s="72" t="s">
        <v>2888</v>
      </c>
      <c r="AE473" s="30"/>
      <c r="AF473" s="30"/>
      <c r="AG473" s="1"/>
      <c r="AH473" s="2"/>
      <c r="AI473" s="3"/>
      <c r="AJ473" s="4">
        <f t="shared" si="7"/>
        <v>0</v>
      </c>
      <c r="AK473" s="30"/>
      <c r="AL473" s="30"/>
      <c r="AM473" s="30"/>
      <c r="AN473" s="30"/>
      <c r="AO473" s="30"/>
      <c r="AP473" s="30"/>
      <c r="AQ473" s="30"/>
      <c r="AR473" s="30"/>
      <c r="AS473" s="30"/>
      <c r="AT473" s="30"/>
      <c r="AU473" s="30"/>
      <c r="AV473" s="30"/>
      <c r="AW473" s="30"/>
    </row>
    <row r="474" spans="1:49" ht="141.75">
      <c r="A474" s="21" t="s">
        <v>2435</v>
      </c>
      <c r="B474" s="30"/>
      <c r="C474" s="30" t="s">
        <v>2436</v>
      </c>
      <c r="D474" s="30" t="s">
        <v>2437</v>
      </c>
      <c r="E474" s="30" t="s">
        <v>2438</v>
      </c>
      <c r="F474" s="34">
        <v>40917</v>
      </c>
      <c r="G474" s="35">
        <v>41639</v>
      </c>
      <c r="H474" s="47" t="s">
        <v>2819</v>
      </c>
      <c r="I474" s="26"/>
      <c r="J474" s="26"/>
      <c r="K474" s="58"/>
      <c r="L474" s="58"/>
      <c r="M474" s="25"/>
      <c r="N474" s="37" t="s">
        <v>3286</v>
      </c>
      <c r="O474" s="30" t="s">
        <v>207</v>
      </c>
      <c r="P474" s="30"/>
      <c r="Q474" s="30"/>
      <c r="R474" s="30"/>
      <c r="S474" s="30"/>
      <c r="T474" s="30"/>
      <c r="U474" s="75" t="s">
        <v>2818</v>
      </c>
      <c r="V474" s="63">
        <v>59714431.090000004</v>
      </c>
      <c r="W474" s="30"/>
      <c r="X474" s="30" t="s">
        <v>633</v>
      </c>
      <c r="Y474" s="30" t="s">
        <v>3508</v>
      </c>
      <c r="Z474" s="30" t="s">
        <v>3509</v>
      </c>
      <c r="AA474" s="30" t="s">
        <v>2886</v>
      </c>
      <c r="AB474" s="30" t="s">
        <v>2890</v>
      </c>
      <c r="AC474" s="30"/>
      <c r="AD474" s="72" t="s">
        <v>2888</v>
      </c>
      <c r="AE474" s="30"/>
      <c r="AF474" s="30"/>
      <c r="AG474" s="1" t="e">
        <f>#REF!+#REF!+#REF!</f>
        <v>#REF!</v>
      </c>
      <c r="AH474" s="2" t="e">
        <f>#REF!+#REF!+#REF!</f>
        <v>#REF!</v>
      </c>
      <c r="AI474" s="3" t="e">
        <f>#REF!+#REF!+#REF!</f>
        <v>#REF!</v>
      </c>
      <c r="AJ474" s="4" t="e">
        <f t="shared" si="7"/>
        <v>#REF!</v>
      </c>
      <c r="AK474" s="30"/>
      <c r="AL474" s="30"/>
      <c r="AM474" s="30"/>
      <c r="AN474" s="30"/>
      <c r="AO474" s="30"/>
      <c r="AP474" s="30"/>
      <c r="AQ474" s="30"/>
      <c r="AR474" s="30"/>
      <c r="AS474" s="30"/>
      <c r="AT474" s="30"/>
      <c r="AU474" s="30"/>
      <c r="AV474" s="30"/>
      <c r="AW474" s="30"/>
    </row>
    <row r="475" spans="1:49" ht="126">
      <c r="A475" s="21" t="s">
        <v>2476</v>
      </c>
      <c r="B475" s="30"/>
      <c r="C475" s="30" t="s">
        <v>2477</v>
      </c>
      <c r="D475" s="30" t="s">
        <v>2478</v>
      </c>
      <c r="E475" s="30" t="s">
        <v>2479</v>
      </c>
      <c r="F475" s="34">
        <v>41075</v>
      </c>
      <c r="G475" s="35">
        <v>41639</v>
      </c>
      <c r="H475" s="47" t="s">
        <v>2881</v>
      </c>
      <c r="I475" s="26"/>
      <c r="J475" s="26"/>
      <c r="K475" s="58"/>
      <c r="L475" s="58"/>
      <c r="M475" s="25"/>
      <c r="N475" s="38"/>
      <c r="O475" s="30" t="s">
        <v>756</v>
      </c>
      <c r="P475" s="30"/>
      <c r="Q475" s="30"/>
      <c r="R475" s="30"/>
      <c r="S475" s="30"/>
      <c r="T475" s="30"/>
      <c r="U475" s="75" t="s">
        <v>2820</v>
      </c>
      <c r="V475" s="63">
        <v>11146523.800000001</v>
      </c>
      <c r="W475" s="30"/>
      <c r="X475" s="30" t="s">
        <v>2480</v>
      </c>
      <c r="Y475" s="30" t="s">
        <v>3497</v>
      </c>
      <c r="Z475" s="30" t="s">
        <v>3498</v>
      </c>
      <c r="AA475" s="28" t="s">
        <v>2886</v>
      </c>
      <c r="AB475" s="28" t="s">
        <v>3021</v>
      </c>
      <c r="AC475" s="30"/>
      <c r="AD475" s="72" t="s">
        <v>2888</v>
      </c>
      <c r="AE475" s="30"/>
      <c r="AF475" s="30"/>
      <c r="AG475" s="1" t="e">
        <f>#REF!+#REF!+#REF!+#REF!</f>
        <v>#REF!</v>
      </c>
      <c r="AH475" s="2" t="e">
        <f>#REF!+#REF!+#REF!+#REF!</f>
        <v>#REF!</v>
      </c>
      <c r="AI475" s="3" t="e">
        <f>#REF!+#REF!+#REF!+#REF!</f>
        <v>#REF!</v>
      </c>
      <c r="AJ475" s="4" t="e">
        <f t="shared" si="7"/>
        <v>#REF!</v>
      </c>
      <c r="AK475" s="30"/>
      <c r="AL475" s="30"/>
      <c r="AM475" s="30"/>
      <c r="AN475" s="30"/>
      <c r="AO475" s="30"/>
      <c r="AP475" s="30"/>
      <c r="AQ475" s="30"/>
      <c r="AR475" s="30"/>
      <c r="AS475" s="30"/>
      <c r="AT475" s="30"/>
      <c r="AU475" s="30"/>
      <c r="AV475" s="30"/>
      <c r="AW475" s="30"/>
    </row>
    <row r="476" spans="1:49" ht="110.25">
      <c r="A476" s="21" t="s">
        <v>2558</v>
      </c>
      <c r="B476" s="30" t="s">
        <v>2559</v>
      </c>
      <c r="C476" s="30" t="s">
        <v>2560</v>
      </c>
      <c r="D476" s="30" t="s">
        <v>2561</v>
      </c>
      <c r="E476" s="30" t="s">
        <v>2562</v>
      </c>
      <c r="F476" s="34">
        <v>41275</v>
      </c>
      <c r="G476" s="35">
        <v>41639</v>
      </c>
      <c r="H476" s="36"/>
      <c r="I476" s="25"/>
      <c r="J476" s="25"/>
      <c r="K476" s="57"/>
      <c r="L476" s="57"/>
      <c r="M476" s="25"/>
      <c r="N476" s="38"/>
      <c r="O476" s="30" t="s">
        <v>756</v>
      </c>
      <c r="P476" s="30"/>
      <c r="Q476" s="30"/>
      <c r="R476" s="30"/>
      <c r="S476" s="30"/>
      <c r="T476" s="30"/>
      <c r="U476" s="75" t="s">
        <v>3009</v>
      </c>
      <c r="V476" s="63">
        <v>3133663.8</v>
      </c>
      <c r="W476" s="30"/>
      <c r="X476" s="30" t="s">
        <v>2563</v>
      </c>
      <c r="Y476" s="30" t="s">
        <v>3510</v>
      </c>
      <c r="Z476" s="30" t="s">
        <v>3511</v>
      </c>
      <c r="AA476" s="28" t="s">
        <v>2780</v>
      </c>
      <c r="AB476" s="28" t="s">
        <v>2889</v>
      </c>
      <c r="AC476" s="30"/>
      <c r="AD476" s="72" t="s">
        <v>2888</v>
      </c>
      <c r="AE476" s="30"/>
      <c r="AF476" s="30"/>
      <c r="AG476" s="1" t="e">
        <f>#REF!+#REF!</f>
        <v>#REF!</v>
      </c>
      <c r="AH476" s="2" t="e">
        <f>#REF!+#REF!</f>
        <v>#REF!</v>
      </c>
      <c r="AI476" s="3" t="e">
        <f>#REF!+#REF!</f>
        <v>#REF!</v>
      </c>
      <c r="AJ476" s="4" t="e">
        <f t="shared" si="7"/>
        <v>#REF!</v>
      </c>
      <c r="AK476" s="30"/>
      <c r="AL476" s="30"/>
      <c r="AM476" s="30"/>
      <c r="AN476" s="30"/>
      <c r="AO476" s="30"/>
      <c r="AP476" s="30"/>
      <c r="AQ476" s="30"/>
      <c r="AR476" s="30"/>
      <c r="AS476" s="30"/>
      <c r="AT476" s="30"/>
      <c r="AU476" s="30"/>
      <c r="AV476" s="30"/>
      <c r="AW476" s="30"/>
    </row>
    <row r="477" spans="1:49" ht="126">
      <c r="A477" s="21" t="s">
        <v>2564</v>
      </c>
      <c r="B477" s="30"/>
      <c r="C477" s="30" t="s">
        <v>2565</v>
      </c>
      <c r="D477" s="30" t="s">
        <v>2566</v>
      </c>
      <c r="E477" s="30" t="s">
        <v>2567</v>
      </c>
      <c r="F477" s="34">
        <v>41275</v>
      </c>
      <c r="G477" s="35">
        <v>41639</v>
      </c>
      <c r="H477" s="36"/>
      <c r="I477" s="25"/>
      <c r="J477" s="25"/>
      <c r="K477" s="57"/>
      <c r="L477" s="57"/>
      <c r="M477" s="25"/>
      <c r="N477" s="42"/>
      <c r="O477" s="30" t="s">
        <v>756</v>
      </c>
      <c r="P477" s="30"/>
      <c r="Q477" s="30"/>
      <c r="R477" s="30"/>
      <c r="S477" s="30"/>
      <c r="T477" s="30"/>
      <c r="U477" s="75" t="s">
        <v>3009</v>
      </c>
      <c r="V477" s="63">
        <v>10241124.800000001</v>
      </c>
      <c r="W477" s="30"/>
      <c r="X477" s="30" t="s">
        <v>2568</v>
      </c>
      <c r="Y477" s="30" t="s">
        <v>3469</v>
      </c>
      <c r="Z477" s="30" t="s">
        <v>3482</v>
      </c>
      <c r="AA477" s="30" t="s">
        <v>2780</v>
      </c>
      <c r="AB477" s="30" t="s">
        <v>3023</v>
      </c>
      <c r="AC477" s="30"/>
      <c r="AD477" s="72" t="s">
        <v>2888</v>
      </c>
      <c r="AE477" s="30"/>
      <c r="AF477" s="30"/>
      <c r="AG477" s="1" t="e">
        <f>#REF!+#REF!</f>
        <v>#REF!</v>
      </c>
      <c r="AH477" s="2" t="e">
        <f>#REF!+#REF!</f>
        <v>#REF!</v>
      </c>
      <c r="AI477" s="3" t="e">
        <f>#REF!+#REF!</f>
        <v>#REF!</v>
      </c>
      <c r="AJ477" s="4" t="e">
        <f t="shared" si="7"/>
        <v>#REF!</v>
      </c>
      <c r="AK477" s="30"/>
      <c r="AL477" s="30"/>
      <c r="AM477" s="30"/>
      <c r="AN477" s="30"/>
      <c r="AO477" s="30"/>
      <c r="AP477" s="30"/>
      <c r="AQ477" s="30"/>
      <c r="AR477" s="30"/>
      <c r="AS477" s="30"/>
      <c r="AT477" s="30"/>
      <c r="AU477" s="30"/>
      <c r="AV477" s="30"/>
      <c r="AW477" s="30"/>
    </row>
    <row r="478" spans="1:49" ht="141.75">
      <c r="A478" s="21" t="s">
        <v>2634</v>
      </c>
      <c r="B478" s="30" t="s">
        <v>2635</v>
      </c>
      <c r="C478" s="30" t="s">
        <v>2636</v>
      </c>
      <c r="D478" s="30" t="s">
        <v>2637</v>
      </c>
      <c r="E478" s="30" t="s">
        <v>2638</v>
      </c>
      <c r="F478" s="34">
        <v>41275</v>
      </c>
      <c r="G478" s="35">
        <v>41639</v>
      </c>
      <c r="H478" s="36"/>
      <c r="I478" s="25"/>
      <c r="J478" s="25"/>
      <c r="K478" s="57"/>
      <c r="L478" s="57"/>
      <c r="M478" s="25"/>
      <c r="N478" s="38"/>
      <c r="O478" s="30" t="s">
        <v>756</v>
      </c>
      <c r="P478" s="30"/>
      <c r="Q478" s="30"/>
      <c r="R478" s="30"/>
      <c r="S478" s="30"/>
      <c r="T478" s="30"/>
      <c r="U478" s="75" t="s">
        <v>3009</v>
      </c>
      <c r="V478" s="63">
        <v>14069604.300000001</v>
      </c>
      <c r="W478" s="30"/>
      <c r="X478" s="30" t="s">
        <v>1832</v>
      </c>
      <c r="Y478" s="30" t="s">
        <v>3469</v>
      </c>
      <c r="Z478" s="30" t="s">
        <v>3482</v>
      </c>
      <c r="AA478" s="30"/>
      <c r="AB478" s="30" t="s">
        <v>2910</v>
      </c>
      <c r="AC478" s="30" t="s">
        <v>2780</v>
      </c>
      <c r="AD478" s="72" t="s">
        <v>2888</v>
      </c>
      <c r="AE478" s="30"/>
      <c r="AF478" s="30"/>
      <c r="AG478" s="1" t="e">
        <f>#REF!+#REF!</f>
        <v>#REF!</v>
      </c>
      <c r="AH478" s="2" t="e">
        <f>#REF!+#REF!</f>
        <v>#REF!</v>
      </c>
      <c r="AI478" s="3" t="e">
        <f>#REF!+#REF!</f>
        <v>#REF!</v>
      </c>
      <c r="AJ478" s="4" t="e">
        <f t="shared" si="7"/>
        <v>#REF!</v>
      </c>
      <c r="AK478" s="30"/>
      <c r="AL478" s="30"/>
      <c r="AM478" s="30"/>
      <c r="AN478" s="30"/>
      <c r="AO478" s="30"/>
      <c r="AP478" s="30"/>
      <c r="AQ478" s="30"/>
      <c r="AR478" s="30"/>
      <c r="AS478" s="30"/>
      <c r="AT478" s="30"/>
      <c r="AU478" s="30"/>
      <c r="AV478" s="30"/>
      <c r="AW478" s="30"/>
    </row>
    <row r="479" spans="1:49" ht="141.75">
      <c r="A479" s="21" t="s">
        <v>2639</v>
      </c>
      <c r="B479" s="30" t="s">
        <v>2640</v>
      </c>
      <c r="C479" s="30" t="s">
        <v>2641</v>
      </c>
      <c r="D479" s="30" t="s">
        <v>2642</v>
      </c>
      <c r="E479" s="30" t="s">
        <v>2643</v>
      </c>
      <c r="F479" s="34">
        <v>41275</v>
      </c>
      <c r="G479" s="35">
        <v>41639</v>
      </c>
      <c r="H479" s="36"/>
      <c r="I479" s="25"/>
      <c r="J479" s="25"/>
      <c r="K479" s="57"/>
      <c r="L479" s="57"/>
      <c r="M479" s="25"/>
      <c r="N479" s="38"/>
      <c r="O479" s="30" t="s">
        <v>756</v>
      </c>
      <c r="P479" s="30"/>
      <c r="Q479" s="30"/>
      <c r="R479" s="30"/>
      <c r="S479" s="30"/>
      <c r="T479" s="30"/>
      <c r="U479" s="75" t="s">
        <v>3009</v>
      </c>
      <c r="V479" s="63">
        <v>6155863.4500000002</v>
      </c>
      <c r="W479" s="30"/>
      <c r="X479" s="30" t="s">
        <v>2644</v>
      </c>
      <c r="Y479" s="30" t="s">
        <v>3469</v>
      </c>
      <c r="Z479" s="30" t="s">
        <v>3482</v>
      </c>
      <c r="AA479" s="30" t="s">
        <v>2780</v>
      </c>
      <c r="AB479" s="30"/>
      <c r="AC479" s="30"/>
      <c r="AD479" s="72" t="s">
        <v>2888</v>
      </c>
      <c r="AE479" s="30"/>
      <c r="AF479" s="30"/>
      <c r="AG479" s="1" t="e">
        <f>#REF!</f>
        <v>#REF!</v>
      </c>
      <c r="AH479" s="2" t="e">
        <f>#REF!</f>
        <v>#REF!</v>
      </c>
      <c r="AI479" s="3" t="e">
        <f>#REF!</f>
        <v>#REF!</v>
      </c>
      <c r="AJ479" s="4" t="e">
        <f t="shared" si="7"/>
        <v>#REF!</v>
      </c>
      <c r="AK479" s="30"/>
      <c r="AL479" s="30"/>
      <c r="AM479" s="30"/>
      <c r="AN479" s="30"/>
      <c r="AO479" s="30"/>
      <c r="AP479" s="30"/>
      <c r="AQ479" s="30"/>
      <c r="AR479" s="30"/>
      <c r="AS479" s="30"/>
      <c r="AT479" s="30"/>
      <c r="AU479" s="30"/>
      <c r="AV479" s="30"/>
      <c r="AW479" s="30"/>
    </row>
    <row r="480" spans="1:49" ht="141.75">
      <c r="A480" s="21" t="s">
        <v>2649</v>
      </c>
      <c r="B480" s="30" t="s">
        <v>2635</v>
      </c>
      <c r="C480" s="30" t="s">
        <v>2650</v>
      </c>
      <c r="D480" s="30" t="s">
        <v>2651</v>
      </c>
      <c r="E480" s="30" t="s">
        <v>2652</v>
      </c>
      <c r="F480" s="34">
        <v>41275</v>
      </c>
      <c r="G480" s="35">
        <v>41639</v>
      </c>
      <c r="H480" s="36"/>
      <c r="I480" s="25"/>
      <c r="J480" s="25"/>
      <c r="K480" s="57"/>
      <c r="L480" s="57"/>
      <c r="M480" s="25"/>
      <c r="N480" s="38"/>
      <c r="O480" s="30" t="s">
        <v>756</v>
      </c>
      <c r="P480" s="30"/>
      <c r="Q480" s="30"/>
      <c r="R480" s="30"/>
      <c r="S480" s="30"/>
      <c r="T480" s="30"/>
      <c r="U480" s="75" t="s">
        <v>3009</v>
      </c>
      <c r="V480" s="63">
        <v>7781351.9000000004</v>
      </c>
      <c r="W480" s="30"/>
      <c r="X480" s="30" t="s">
        <v>2653</v>
      </c>
      <c r="Y480" s="30" t="s">
        <v>3469</v>
      </c>
      <c r="Z480" s="30" t="s">
        <v>3482</v>
      </c>
      <c r="AA480" s="30" t="s">
        <v>2780</v>
      </c>
      <c r="AB480" s="30"/>
      <c r="AC480" s="30"/>
      <c r="AD480" s="72" t="s">
        <v>2888</v>
      </c>
      <c r="AE480" s="30"/>
      <c r="AF480" s="30"/>
      <c r="AG480" s="1" t="e">
        <f>#REF!</f>
        <v>#REF!</v>
      </c>
      <c r="AH480" s="2" t="e">
        <f>#REF!</f>
        <v>#REF!</v>
      </c>
      <c r="AI480" s="3" t="e">
        <f>#REF!</f>
        <v>#REF!</v>
      </c>
      <c r="AJ480" s="4" t="e">
        <f t="shared" si="7"/>
        <v>#REF!</v>
      </c>
      <c r="AK480" s="30"/>
      <c r="AL480" s="30"/>
      <c r="AM480" s="30"/>
      <c r="AN480" s="30"/>
      <c r="AO480" s="30"/>
      <c r="AP480" s="30"/>
      <c r="AQ480" s="30"/>
      <c r="AR480" s="30"/>
      <c r="AS480" s="30"/>
      <c r="AT480" s="30"/>
      <c r="AU480" s="30"/>
      <c r="AV480" s="30"/>
      <c r="AW480" s="30"/>
    </row>
    <row r="481" spans="1:49" ht="141.75">
      <c r="A481" s="21" t="s">
        <v>2654</v>
      </c>
      <c r="B481" s="30" t="s">
        <v>2635</v>
      </c>
      <c r="C481" s="30" t="s">
        <v>2655</v>
      </c>
      <c r="D481" s="30" t="s">
        <v>2656</v>
      </c>
      <c r="E481" s="30" t="s">
        <v>2657</v>
      </c>
      <c r="F481" s="34">
        <v>41275</v>
      </c>
      <c r="G481" s="35">
        <v>41639</v>
      </c>
      <c r="H481" s="36"/>
      <c r="I481" s="25"/>
      <c r="J481" s="25"/>
      <c r="K481" s="57"/>
      <c r="L481" s="57"/>
      <c r="M481" s="25"/>
      <c r="N481" s="42"/>
      <c r="O481" s="30" t="s">
        <v>756</v>
      </c>
      <c r="P481" s="30"/>
      <c r="Q481" s="30"/>
      <c r="R481" s="30"/>
      <c r="S481" s="30"/>
      <c r="T481" s="30"/>
      <c r="U481" s="75" t="s">
        <v>3009</v>
      </c>
      <c r="V481" s="63">
        <v>972176.9</v>
      </c>
      <c r="W481" s="30"/>
      <c r="X481" s="30" t="s">
        <v>2653</v>
      </c>
      <c r="Y481" s="30" t="s">
        <v>3469</v>
      </c>
      <c r="Z481" s="30" t="s">
        <v>3482</v>
      </c>
      <c r="AA481" s="30" t="s">
        <v>2780</v>
      </c>
      <c r="AB481" s="30"/>
      <c r="AC481" s="30"/>
      <c r="AD481" s="72" t="s">
        <v>2888</v>
      </c>
      <c r="AE481" s="30"/>
      <c r="AF481" s="30"/>
      <c r="AG481" s="1" t="e">
        <f>#REF!</f>
        <v>#REF!</v>
      </c>
      <c r="AH481" s="2" t="e">
        <f>#REF!</f>
        <v>#REF!</v>
      </c>
      <c r="AI481" s="3" t="e">
        <f>#REF!</f>
        <v>#REF!</v>
      </c>
      <c r="AJ481" s="4" t="e">
        <f t="shared" si="7"/>
        <v>#REF!</v>
      </c>
      <c r="AK481" s="30"/>
      <c r="AL481" s="30"/>
      <c r="AM481" s="30"/>
      <c r="AN481" s="30"/>
      <c r="AO481" s="30"/>
      <c r="AP481" s="30"/>
      <c r="AQ481" s="30"/>
      <c r="AR481" s="30"/>
      <c r="AS481" s="30"/>
      <c r="AT481" s="30"/>
      <c r="AU481" s="30"/>
      <c r="AV481" s="30"/>
      <c r="AW481" s="30"/>
    </row>
    <row r="482" spans="1:49" ht="141.75">
      <c r="A482" s="21" t="s">
        <v>2658</v>
      </c>
      <c r="B482" s="30" t="s">
        <v>2640</v>
      </c>
      <c r="C482" s="30" t="s">
        <v>2659</v>
      </c>
      <c r="D482" s="30" t="s">
        <v>2660</v>
      </c>
      <c r="E482" s="30" t="s">
        <v>2661</v>
      </c>
      <c r="F482" s="34">
        <v>41275</v>
      </c>
      <c r="G482" s="35">
        <v>41639</v>
      </c>
      <c r="H482" s="36"/>
      <c r="I482" s="25"/>
      <c r="J482" s="25"/>
      <c r="K482" s="57"/>
      <c r="L482" s="57"/>
      <c r="M482" s="25"/>
      <c r="N482" s="42"/>
      <c r="O482" s="30" t="s">
        <v>756</v>
      </c>
      <c r="P482" s="30"/>
      <c r="Q482" s="30"/>
      <c r="R482" s="30"/>
      <c r="S482" s="30"/>
      <c r="T482" s="30"/>
      <c r="U482" s="75" t="s">
        <v>3009</v>
      </c>
      <c r="V482" s="63">
        <v>2498114.1</v>
      </c>
      <c r="W482" s="30"/>
      <c r="X482" s="30" t="s">
        <v>2662</v>
      </c>
      <c r="Y482" s="30" t="s">
        <v>3469</v>
      </c>
      <c r="Z482" s="30" t="s">
        <v>3482</v>
      </c>
      <c r="AA482" s="30" t="s">
        <v>2780</v>
      </c>
      <c r="AB482" s="30" t="s">
        <v>2910</v>
      </c>
      <c r="AC482" s="30"/>
      <c r="AD482" s="72" t="s">
        <v>2888</v>
      </c>
      <c r="AE482" s="30"/>
      <c r="AF482" s="30"/>
      <c r="AG482" s="1" t="e">
        <f>#REF!+#REF!</f>
        <v>#REF!</v>
      </c>
      <c r="AH482" s="2" t="e">
        <f>#REF!+#REF!</f>
        <v>#REF!</v>
      </c>
      <c r="AI482" s="3" t="e">
        <f>#REF!+#REF!</f>
        <v>#REF!</v>
      </c>
      <c r="AJ482" s="4" t="e">
        <f t="shared" si="7"/>
        <v>#REF!</v>
      </c>
      <c r="AK482" s="30"/>
      <c r="AL482" s="30"/>
      <c r="AM482" s="30"/>
      <c r="AN482" s="30"/>
      <c r="AO482" s="30"/>
      <c r="AP482" s="30"/>
      <c r="AQ482" s="30"/>
      <c r="AR482" s="30"/>
      <c r="AS482" s="30"/>
      <c r="AT482" s="30"/>
      <c r="AU482" s="30"/>
      <c r="AV482" s="30"/>
      <c r="AW482" s="30"/>
    </row>
    <row r="483" spans="1:49" ht="141.75">
      <c r="A483" s="21" t="s">
        <v>2663</v>
      </c>
      <c r="B483" s="30" t="s">
        <v>2635</v>
      </c>
      <c r="C483" s="30" t="s">
        <v>2664</v>
      </c>
      <c r="D483" s="30" t="s">
        <v>2665</v>
      </c>
      <c r="E483" s="30" t="s">
        <v>2666</v>
      </c>
      <c r="F483" s="34">
        <v>41275</v>
      </c>
      <c r="G483" s="35">
        <v>41639</v>
      </c>
      <c r="H483" s="36"/>
      <c r="I483" s="25"/>
      <c r="J483" s="25"/>
      <c r="K483" s="57"/>
      <c r="L483" s="57"/>
      <c r="M483" s="25"/>
      <c r="N483" s="38"/>
      <c r="O483" s="30" t="s">
        <v>756</v>
      </c>
      <c r="P483" s="30"/>
      <c r="Q483" s="30"/>
      <c r="R483" s="30"/>
      <c r="S483" s="30"/>
      <c r="T483" s="30"/>
      <c r="U483" s="75" t="s">
        <v>3009</v>
      </c>
      <c r="V483" s="63">
        <v>6222986.5999999996</v>
      </c>
      <c r="W483" s="30"/>
      <c r="X483" s="30" t="s">
        <v>455</v>
      </c>
      <c r="Y483" s="30" t="s">
        <v>3469</v>
      </c>
      <c r="Z483" s="30" t="s">
        <v>3482</v>
      </c>
      <c r="AA483" s="30" t="s">
        <v>2780</v>
      </c>
      <c r="AB483" s="30"/>
      <c r="AC483" s="30"/>
      <c r="AD483" s="72" t="s">
        <v>2888</v>
      </c>
      <c r="AE483" s="30"/>
      <c r="AF483" s="30"/>
      <c r="AG483" s="1" t="e">
        <f>#REF!</f>
        <v>#REF!</v>
      </c>
      <c r="AH483" s="2" t="e">
        <f>#REF!</f>
        <v>#REF!</v>
      </c>
      <c r="AI483" s="3" t="e">
        <f>#REF!</f>
        <v>#REF!</v>
      </c>
      <c r="AJ483" s="4" t="e">
        <f t="shared" si="7"/>
        <v>#REF!</v>
      </c>
      <c r="AK483" s="30"/>
      <c r="AL483" s="30"/>
      <c r="AM483" s="30"/>
      <c r="AN483" s="30"/>
      <c r="AO483" s="30"/>
      <c r="AP483" s="30"/>
      <c r="AQ483" s="30"/>
      <c r="AR483" s="30"/>
      <c r="AS483" s="30"/>
      <c r="AT483" s="30"/>
      <c r="AU483" s="30"/>
      <c r="AV483" s="30"/>
      <c r="AW483" s="30"/>
    </row>
    <row r="484" spans="1:49" ht="126">
      <c r="A484" s="21" t="s">
        <v>2667</v>
      </c>
      <c r="B484" s="30"/>
      <c r="C484" s="30" t="s">
        <v>2668</v>
      </c>
      <c r="D484" s="30" t="s">
        <v>2669</v>
      </c>
      <c r="E484" s="30" t="s">
        <v>2670</v>
      </c>
      <c r="F484" s="34">
        <v>41275</v>
      </c>
      <c r="G484" s="35">
        <v>41639</v>
      </c>
      <c r="H484" s="36"/>
      <c r="I484" s="25"/>
      <c r="J484" s="25"/>
      <c r="K484" s="57"/>
      <c r="L484" s="57"/>
      <c r="M484" s="25"/>
      <c r="N484" s="38"/>
      <c r="O484" s="30" t="s">
        <v>756</v>
      </c>
      <c r="P484" s="30"/>
      <c r="Q484" s="30"/>
      <c r="R484" s="30"/>
      <c r="S484" s="30"/>
      <c r="T484" s="30"/>
      <c r="U484" s="75" t="s">
        <v>3009</v>
      </c>
      <c r="V484" s="63">
        <v>2982194.1</v>
      </c>
      <c r="W484" s="30"/>
      <c r="X484" s="30" t="s">
        <v>2671</v>
      </c>
      <c r="Y484" s="30" t="s">
        <v>3469</v>
      </c>
      <c r="Z484" s="30" t="s">
        <v>3482</v>
      </c>
      <c r="AA484" s="30" t="s">
        <v>2780</v>
      </c>
      <c r="AB484" s="30" t="s">
        <v>2910</v>
      </c>
      <c r="AC484" s="30"/>
      <c r="AD484" s="72" t="s">
        <v>2888</v>
      </c>
      <c r="AE484" s="30"/>
      <c r="AF484" s="30"/>
      <c r="AG484" s="1" t="e">
        <f>#REF!+#REF!</f>
        <v>#REF!</v>
      </c>
      <c r="AH484" s="2" t="e">
        <f>#REF!+#REF!</f>
        <v>#REF!</v>
      </c>
      <c r="AI484" s="3" t="e">
        <f>#REF!+#REF!</f>
        <v>#REF!</v>
      </c>
      <c r="AJ484" s="4" t="e">
        <f t="shared" si="7"/>
        <v>#REF!</v>
      </c>
      <c r="AK484" s="30"/>
      <c r="AL484" s="30"/>
      <c r="AM484" s="30"/>
      <c r="AN484" s="30"/>
      <c r="AO484" s="30"/>
      <c r="AP484" s="30"/>
      <c r="AQ484" s="30"/>
      <c r="AR484" s="30"/>
      <c r="AS484" s="30"/>
      <c r="AT484" s="30"/>
      <c r="AU484" s="30"/>
      <c r="AV484" s="30"/>
      <c r="AW484" s="30"/>
    </row>
    <row r="485" spans="1:49" ht="141.75">
      <c r="A485" s="21" t="s">
        <v>2672</v>
      </c>
      <c r="B485" s="30" t="s">
        <v>2635</v>
      </c>
      <c r="C485" s="30" t="s">
        <v>2673</v>
      </c>
      <c r="D485" s="30" t="s">
        <v>2674</v>
      </c>
      <c r="E485" s="30" t="s">
        <v>2675</v>
      </c>
      <c r="F485" s="34">
        <v>41275</v>
      </c>
      <c r="G485" s="35">
        <v>41639</v>
      </c>
      <c r="H485" s="36"/>
      <c r="I485" s="25"/>
      <c r="J485" s="25"/>
      <c r="K485" s="57"/>
      <c r="L485" s="57"/>
      <c r="M485" s="25"/>
      <c r="N485" s="38"/>
      <c r="O485" s="30" t="s">
        <v>756</v>
      </c>
      <c r="P485" s="30"/>
      <c r="Q485" s="30"/>
      <c r="R485" s="30"/>
      <c r="S485" s="30"/>
      <c r="T485" s="30"/>
      <c r="U485" s="75" t="s">
        <v>3009</v>
      </c>
      <c r="V485" s="63">
        <v>8020137.1799999997</v>
      </c>
      <c r="W485" s="30"/>
      <c r="X485" s="30" t="s">
        <v>2676</v>
      </c>
      <c r="Y485" s="30" t="s">
        <v>3510</v>
      </c>
      <c r="Z485" s="30" t="s">
        <v>3511</v>
      </c>
      <c r="AA485" s="30" t="s">
        <v>2780</v>
      </c>
      <c r="AB485" s="30" t="s">
        <v>2910</v>
      </c>
      <c r="AC485" s="30"/>
      <c r="AD485" s="72" t="s">
        <v>2888</v>
      </c>
      <c r="AE485" s="30"/>
      <c r="AF485" s="30"/>
      <c r="AG485" s="1" t="e">
        <f>#REF!+#REF!</f>
        <v>#REF!</v>
      </c>
      <c r="AH485" s="2" t="e">
        <f>#REF!+#REF!</f>
        <v>#REF!</v>
      </c>
      <c r="AI485" s="3" t="e">
        <f>#REF!+#REF!</f>
        <v>#REF!</v>
      </c>
      <c r="AJ485" s="4" t="e">
        <f t="shared" si="7"/>
        <v>#REF!</v>
      </c>
      <c r="AK485" s="30"/>
      <c r="AL485" s="30"/>
      <c r="AM485" s="30"/>
      <c r="AN485" s="30"/>
      <c r="AO485" s="30"/>
      <c r="AP485" s="30"/>
      <c r="AQ485" s="30"/>
      <c r="AR485" s="30"/>
      <c r="AS485" s="30"/>
      <c r="AT485" s="30"/>
      <c r="AU485" s="30"/>
      <c r="AV485" s="30"/>
      <c r="AW485" s="30"/>
    </row>
    <row r="486" spans="1:49" ht="141.75">
      <c r="A486" s="21" t="s">
        <v>2677</v>
      </c>
      <c r="B486" s="30" t="s">
        <v>2635</v>
      </c>
      <c r="C486" s="30" t="s">
        <v>2678</v>
      </c>
      <c r="D486" s="30" t="s">
        <v>2679</v>
      </c>
      <c r="E486" s="30" t="s">
        <v>2680</v>
      </c>
      <c r="F486" s="34">
        <v>41275</v>
      </c>
      <c r="G486" s="35">
        <v>41639</v>
      </c>
      <c r="H486" s="36"/>
      <c r="I486" s="25"/>
      <c r="J486" s="25"/>
      <c r="K486" s="57"/>
      <c r="L486" s="57"/>
      <c r="M486" s="25"/>
      <c r="N486" s="38"/>
      <c r="O486" s="30" t="s">
        <v>756</v>
      </c>
      <c r="P486" s="30"/>
      <c r="Q486" s="30"/>
      <c r="R486" s="30"/>
      <c r="S486" s="30"/>
      <c r="T486" s="30"/>
      <c r="U486" s="75" t="s">
        <v>3009</v>
      </c>
      <c r="V486" s="63">
        <v>1055342.3999999999</v>
      </c>
      <c r="W486" s="30"/>
      <c r="X486" s="30" t="s">
        <v>2681</v>
      </c>
      <c r="Y486" s="30" t="s">
        <v>3510</v>
      </c>
      <c r="Z486" s="30" t="s">
        <v>3511</v>
      </c>
      <c r="AA486" s="30" t="s">
        <v>2780</v>
      </c>
      <c r="AB486" s="30" t="s">
        <v>3010</v>
      </c>
      <c r="AC486" s="30"/>
      <c r="AD486" s="72" t="s">
        <v>2888</v>
      </c>
      <c r="AE486" s="30"/>
      <c r="AF486" s="30"/>
      <c r="AG486" s="1" t="e">
        <f>#REF!+#REF!</f>
        <v>#REF!</v>
      </c>
      <c r="AH486" s="2" t="e">
        <f>#REF!+#REF!</f>
        <v>#REF!</v>
      </c>
      <c r="AI486" s="3" t="e">
        <f>#REF!+#REF!</f>
        <v>#REF!</v>
      </c>
      <c r="AJ486" s="4" t="e">
        <f t="shared" si="7"/>
        <v>#REF!</v>
      </c>
      <c r="AK486" s="30"/>
      <c r="AL486" s="30"/>
      <c r="AM486" s="30"/>
      <c r="AN486" s="30"/>
      <c r="AO486" s="30"/>
      <c r="AP486" s="30"/>
      <c r="AQ486" s="30"/>
      <c r="AR486" s="30"/>
      <c r="AS486" s="30"/>
      <c r="AT486" s="30"/>
      <c r="AU486" s="30"/>
      <c r="AV486" s="30"/>
      <c r="AW486" s="30"/>
    </row>
    <row r="487" spans="1:49" ht="141.75">
      <c r="A487" s="21" t="s">
        <v>2682</v>
      </c>
      <c r="B487" s="30" t="s">
        <v>2635</v>
      </c>
      <c r="C487" s="30" t="s">
        <v>2683</v>
      </c>
      <c r="D487" s="30" t="s">
        <v>2684</v>
      </c>
      <c r="E487" s="30" t="s">
        <v>2685</v>
      </c>
      <c r="F487" s="34">
        <v>41275</v>
      </c>
      <c r="G487" s="35">
        <v>41639</v>
      </c>
      <c r="H487" s="36"/>
      <c r="I487" s="25"/>
      <c r="J487" s="25"/>
      <c r="K487" s="57"/>
      <c r="L487" s="57"/>
      <c r="M487" s="25"/>
      <c r="N487" s="38"/>
      <c r="O487" s="30" t="s">
        <v>756</v>
      </c>
      <c r="P487" s="30"/>
      <c r="Q487" s="30"/>
      <c r="R487" s="30"/>
      <c r="S487" s="30"/>
      <c r="T487" s="30"/>
      <c r="U487" s="75" t="s">
        <v>3009</v>
      </c>
      <c r="V487" s="63">
        <v>1229300.75</v>
      </c>
      <c r="W487" s="30"/>
      <c r="X487" s="30" t="s">
        <v>2686</v>
      </c>
      <c r="Y487" s="30" t="s">
        <v>3510</v>
      </c>
      <c r="Z487" s="30" t="s">
        <v>3511</v>
      </c>
      <c r="AA487" s="30" t="s">
        <v>2780</v>
      </c>
      <c r="AB487" s="30" t="s">
        <v>2910</v>
      </c>
      <c r="AC487" s="30"/>
      <c r="AD487" s="72" t="s">
        <v>2888</v>
      </c>
      <c r="AE487" s="30"/>
      <c r="AF487" s="30"/>
      <c r="AG487" s="1" t="e">
        <f>#REF!+#REF!</f>
        <v>#REF!</v>
      </c>
      <c r="AH487" s="2" t="e">
        <f>#REF!+#REF!</f>
        <v>#REF!</v>
      </c>
      <c r="AI487" s="3" t="e">
        <f>#REF!+#REF!</f>
        <v>#REF!</v>
      </c>
      <c r="AJ487" s="4" t="e">
        <f t="shared" si="7"/>
        <v>#REF!</v>
      </c>
      <c r="AK487" s="30"/>
      <c r="AL487" s="30"/>
      <c r="AM487" s="30"/>
      <c r="AN487" s="30"/>
      <c r="AO487" s="30"/>
      <c r="AP487" s="30"/>
      <c r="AQ487" s="30"/>
      <c r="AR487" s="30"/>
      <c r="AS487" s="30"/>
      <c r="AT487" s="30"/>
      <c r="AU487" s="30"/>
      <c r="AV487" s="30"/>
      <c r="AW487" s="30"/>
    </row>
    <row r="488" spans="1:49" ht="409.5">
      <c r="A488" s="21" t="s">
        <v>1452</v>
      </c>
      <c r="B488" s="30"/>
      <c r="C488" s="30" t="s">
        <v>1453</v>
      </c>
      <c r="D488" s="30" t="s">
        <v>1454</v>
      </c>
      <c r="E488" s="30" t="s">
        <v>1455</v>
      </c>
      <c r="F488" s="34">
        <v>40756</v>
      </c>
      <c r="G488" s="35">
        <v>41670</v>
      </c>
      <c r="H488" s="47" t="s">
        <v>2761</v>
      </c>
      <c r="I488" s="26">
        <v>0</v>
      </c>
      <c r="J488" s="26" t="s">
        <v>3365</v>
      </c>
      <c r="K488" s="58" t="s">
        <v>3348</v>
      </c>
      <c r="L488" s="58" t="s">
        <v>3331</v>
      </c>
      <c r="M488" s="26">
        <v>0</v>
      </c>
      <c r="N488" s="43" t="s">
        <v>3219</v>
      </c>
      <c r="O488" s="30" t="s">
        <v>207</v>
      </c>
      <c r="P488" s="30"/>
      <c r="Q488" s="30"/>
      <c r="R488" s="30"/>
      <c r="S488" s="30"/>
      <c r="T488" s="30"/>
      <c r="U488" s="75" t="s">
        <v>2757</v>
      </c>
      <c r="V488" s="63">
        <v>6754348.0899999999</v>
      </c>
      <c r="W488" s="30"/>
      <c r="X488" s="30" t="s">
        <v>1456</v>
      </c>
      <c r="Y488" s="30" t="s">
        <v>3443</v>
      </c>
      <c r="Z488" s="30" t="s">
        <v>3446</v>
      </c>
      <c r="AA488" s="30" t="s">
        <v>2886</v>
      </c>
      <c r="AB488" s="30" t="s">
        <v>2909</v>
      </c>
      <c r="AC488" s="30"/>
      <c r="AD488" s="72" t="s">
        <v>2888</v>
      </c>
      <c r="AE488" s="30"/>
      <c r="AF488" s="30"/>
      <c r="AG488" s="1" t="e">
        <f>#REF!+#REF!+#REF!+#REF!+#REF!+#REF!+#REF!+#REF!</f>
        <v>#REF!</v>
      </c>
      <c r="AH488" s="2" t="e">
        <f>#REF!+#REF!+#REF!+#REF!+#REF!+#REF!+#REF!+#REF!</f>
        <v>#REF!</v>
      </c>
      <c r="AI488" s="3" t="e">
        <f>#REF!+#REF!+#REF!+#REF!+#REF!+#REF!+#REF!+#REF!</f>
        <v>#REF!</v>
      </c>
      <c r="AJ488" s="4" t="e">
        <f t="shared" si="7"/>
        <v>#REF!</v>
      </c>
      <c r="AK488" s="30"/>
      <c r="AL488" s="30"/>
      <c r="AM488" s="30"/>
      <c r="AN488" s="30"/>
      <c r="AO488" s="30"/>
      <c r="AP488" s="30"/>
      <c r="AQ488" s="30"/>
      <c r="AR488" s="30"/>
      <c r="AS488" s="30"/>
      <c r="AT488" s="30"/>
      <c r="AU488" s="30"/>
      <c r="AV488" s="30"/>
      <c r="AW488" s="30"/>
    </row>
    <row r="489" spans="1:49" ht="126">
      <c r="A489" s="21" t="s">
        <v>1452</v>
      </c>
      <c r="B489" s="30"/>
      <c r="C489" s="30" t="s">
        <v>1453</v>
      </c>
      <c r="D489" s="30" t="s">
        <v>1454</v>
      </c>
      <c r="E489" s="30" t="s">
        <v>1455</v>
      </c>
      <c r="F489" s="34">
        <v>40756</v>
      </c>
      <c r="G489" s="35">
        <v>41670</v>
      </c>
      <c r="H489" s="47" t="s">
        <v>2761</v>
      </c>
      <c r="I489" s="26"/>
      <c r="J489" s="26"/>
      <c r="K489" s="58"/>
      <c r="L489" s="58"/>
      <c r="M489" s="25"/>
      <c r="N489" s="38"/>
      <c r="O489" s="30" t="s">
        <v>207</v>
      </c>
      <c r="P489" s="30"/>
      <c r="Q489" s="30"/>
      <c r="R489" s="30"/>
      <c r="S489" s="30"/>
      <c r="T489" s="30"/>
      <c r="U489" s="75" t="s">
        <v>2757</v>
      </c>
      <c r="V489" s="63">
        <v>6754348.0899999999</v>
      </c>
      <c r="W489" s="30"/>
      <c r="X489" s="30" t="s">
        <v>1456</v>
      </c>
      <c r="Y489" s="30"/>
      <c r="Z489" s="30"/>
      <c r="AA489" s="30"/>
      <c r="AB489" s="30"/>
      <c r="AC489" s="30"/>
      <c r="AD489" s="72" t="s">
        <v>2888</v>
      </c>
      <c r="AE489" s="30"/>
      <c r="AF489" s="30"/>
      <c r="AG489" s="1" t="e">
        <f>#REF!+#REF!+#REF!+#REF!+#REF!+#REF!+#REF!+#REF!</f>
        <v>#REF!</v>
      </c>
      <c r="AH489" s="2" t="e">
        <f>#REF!+#REF!+#REF!+#REF!+#REF!+#REF!+#REF!+#REF!</f>
        <v>#REF!</v>
      </c>
      <c r="AI489" s="3" t="e">
        <f>#REF!+#REF!+#REF!+#REF!+#REF!+#REF!+#REF!+#REF!</f>
        <v>#REF!</v>
      </c>
      <c r="AJ489" s="4" t="e">
        <f t="shared" si="7"/>
        <v>#REF!</v>
      </c>
      <c r="AK489" s="30"/>
      <c r="AL489" s="30"/>
      <c r="AM489" s="30"/>
      <c r="AN489" s="30"/>
      <c r="AO489" s="30"/>
      <c r="AP489" s="30"/>
      <c r="AQ489" s="30"/>
      <c r="AR489" s="30"/>
      <c r="AS489" s="30"/>
      <c r="AT489" s="30"/>
      <c r="AU489" s="30"/>
      <c r="AV489" s="30"/>
      <c r="AW489" s="30"/>
    </row>
    <row r="490" spans="1:49" ht="141.75">
      <c r="A490" s="21" t="s">
        <v>2721</v>
      </c>
      <c r="B490" s="30"/>
      <c r="C490" s="30" t="s">
        <v>2722</v>
      </c>
      <c r="D490" s="30" t="s">
        <v>2723</v>
      </c>
      <c r="E490" s="30" t="s">
        <v>2724</v>
      </c>
      <c r="F490" s="34">
        <v>41232</v>
      </c>
      <c r="G490" s="35">
        <v>41670</v>
      </c>
      <c r="H490" s="47" t="s">
        <v>2885</v>
      </c>
      <c r="I490" s="26">
        <v>0</v>
      </c>
      <c r="J490" s="26">
        <v>0</v>
      </c>
      <c r="K490" s="58" t="s">
        <v>3348</v>
      </c>
      <c r="L490" s="58" t="s">
        <v>3328</v>
      </c>
      <c r="M490" s="26" t="s">
        <v>3428</v>
      </c>
      <c r="N490" s="38"/>
      <c r="O490" s="30" t="s">
        <v>756</v>
      </c>
      <c r="P490" s="30"/>
      <c r="Q490" s="30"/>
      <c r="R490" s="30"/>
      <c r="S490" s="30"/>
      <c r="T490" s="30"/>
      <c r="U490" s="75" t="s">
        <v>2745</v>
      </c>
      <c r="V490" s="63">
        <v>10631422.85</v>
      </c>
      <c r="W490" s="30"/>
      <c r="X490" s="30" t="s">
        <v>2725</v>
      </c>
      <c r="Y490" s="30" t="s">
        <v>3447</v>
      </c>
      <c r="Z490" s="30" t="s">
        <v>3448</v>
      </c>
      <c r="AA490" s="30" t="s">
        <v>2780</v>
      </c>
      <c r="AB490" s="30" t="s">
        <v>3026</v>
      </c>
      <c r="AC490" s="30"/>
      <c r="AD490" s="72" t="s">
        <v>2888</v>
      </c>
      <c r="AE490" s="30"/>
      <c r="AF490" s="30"/>
      <c r="AG490" s="1" t="e">
        <f>#REF!+#REF!</f>
        <v>#REF!</v>
      </c>
      <c r="AH490" s="2" t="e">
        <f>#REF!+#REF!</f>
        <v>#REF!</v>
      </c>
      <c r="AI490" s="3" t="e">
        <f>#REF!+#REF!</f>
        <v>#REF!</v>
      </c>
      <c r="AJ490" s="4" t="e">
        <f t="shared" si="7"/>
        <v>#REF!</v>
      </c>
      <c r="AK490" s="30"/>
      <c r="AL490" s="30"/>
      <c r="AM490" s="30"/>
      <c r="AN490" s="30"/>
      <c r="AO490" s="30"/>
      <c r="AP490" s="30"/>
      <c r="AQ490" s="30"/>
      <c r="AR490" s="30"/>
      <c r="AS490" s="30"/>
      <c r="AT490" s="30"/>
      <c r="AU490" s="30"/>
      <c r="AV490" s="30"/>
      <c r="AW490" s="30"/>
    </row>
    <row r="491" spans="1:49" ht="315">
      <c r="A491" s="21" t="s">
        <v>1385</v>
      </c>
      <c r="B491" s="30" t="s">
        <v>1386</v>
      </c>
      <c r="C491" s="30" t="s">
        <v>1387</v>
      </c>
      <c r="D491" s="30" t="s">
        <v>1388</v>
      </c>
      <c r="E491" s="30" t="s">
        <v>1389</v>
      </c>
      <c r="F491" s="34">
        <v>40603</v>
      </c>
      <c r="G491" s="35">
        <v>41698</v>
      </c>
      <c r="H491" s="36"/>
      <c r="I491" s="25">
        <v>0</v>
      </c>
      <c r="J491" s="25">
        <v>0</v>
      </c>
      <c r="K491" s="57" t="s">
        <v>3348</v>
      </c>
      <c r="L491" s="57" t="s">
        <v>3332</v>
      </c>
      <c r="M491" s="25">
        <v>0</v>
      </c>
      <c r="N491" s="43" t="s">
        <v>3215</v>
      </c>
      <c r="O491" s="30" t="s">
        <v>207</v>
      </c>
      <c r="P491" s="30"/>
      <c r="Q491" s="30"/>
      <c r="R491" s="30"/>
      <c r="S491" s="30"/>
      <c r="T491" s="30"/>
      <c r="U491" s="75" t="s">
        <v>2754</v>
      </c>
      <c r="V491" s="63">
        <v>7063119.7300000004</v>
      </c>
      <c r="W491" s="30"/>
      <c r="X491" s="30" t="s">
        <v>1390</v>
      </c>
      <c r="Y491" s="30" t="s">
        <v>3465</v>
      </c>
      <c r="Z491" s="30" t="s">
        <v>3466</v>
      </c>
      <c r="AA491" s="30" t="s">
        <v>2886</v>
      </c>
      <c r="AB491" s="30" t="s">
        <v>2964</v>
      </c>
      <c r="AC491" s="30"/>
      <c r="AD491" s="72" t="s">
        <v>2888</v>
      </c>
      <c r="AE491" s="30"/>
      <c r="AF491" s="30"/>
      <c r="AG491" s="1" t="e">
        <f>#REF!+#REF!+#REF!+#REF!</f>
        <v>#REF!</v>
      </c>
      <c r="AH491" s="2" t="e">
        <f>#REF!+#REF!+#REF!+#REF!</f>
        <v>#REF!</v>
      </c>
      <c r="AI491" s="3" t="e">
        <f>#REF!+#REF!+#REF!+#REF!</f>
        <v>#REF!</v>
      </c>
      <c r="AJ491" s="4" t="e">
        <f t="shared" si="7"/>
        <v>#REF!</v>
      </c>
      <c r="AK491" s="30"/>
      <c r="AL491" s="30"/>
      <c r="AM491" s="30"/>
      <c r="AN491" s="30"/>
      <c r="AO491" s="30"/>
      <c r="AP491" s="30"/>
      <c r="AQ491" s="30"/>
      <c r="AR491" s="30"/>
      <c r="AS491" s="30"/>
      <c r="AT491" s="30"/>
      <c r="AU491" s="30"/>
      <c r="AV491" s="30"/>
      <c r="AW491" s="30"/>
    </row>
    <row r="492" spans="1:49" ht="299.25">
      <c r="A492" s="21" t="s">
        <v>1391</v>
      </c>
      <c r="B492" s="30" t="s">
        <v>1386</v>
      </c>
      <c r="C492" s="30" t="s">
        <v>1392</v>
      </c>
      <c r="D492" s="30" t="s">
        <v>1393</v>
      </c>
      <c r="E492" s="30" t="s">
        <v>1394</v>
      </c>
      <c r="F492" s="34">
        <v>40603</v>
      </c>
      <c r="G492" s="35">
        <v>41698</v>
      </c>
      <c r="H492" s="36"/>
      <c r="I492" s="25"/>
      <c r="J492" s="25"/>
      <c r="K492" s="57"/>
      <c r="L492" s="57"/>
      <c r="M492" s="25"/>
      <c r="N492" s="43" t="s">
        <v>3216</v>
      </c>
      <c r="O492" s="30" t="s">
        <v>207</v>
      </c>
      <c r="P492" s="30"/>
      <c r="Q492" s="30"/>
      <c r="R492" s="30"/>
      <c r="S492" s="30"/>
      <c r="T492" s="30"/>
      <c r="U492" s="75" t="s">
        <v>2754</v>
      </c>
      <c r="V492" s="63">
        <v>71410387.920000002</v>
      </c>
      <c r="W492" s="30"/>
      <c r="X492" s="30" t="s">
        <v>1395</v>
      </c>
      <c r="Y492" s="30" t="s">
        <v>3465</v>
      </c>
      <c r="Z492" s="30" t="s">
        <v>3466</v>
      </c>
      <c r="AA492" s="30" t="s">
        <v>2886</v>
      </c>
      <c r="AB492" s="69" t="s">
        <v>3556</v>
      </c>
      <c r="AC492" s="30"/>
      <c r="AD492" s="72" t="s">
        <v>2888</v>
      </c>
      <c r="AE492" s="30"/>
      <c r="AF492" s="30"/>
      <c r="AG492" s="1" t="e">
        <f>#REF!+#REF!+#REF!+#REF!</f>
        <v>#REF!</v>
      </c>
      <c r="AH492" s="2" t="e">
        <f>#REF!+#REF!+#REF!+#REF!</f>
        <v>#REF!</v>
      </c>
      <c r="AI492" s="3" t="e">
        <f>#REF!+#REF!+#REF!+#REF!</f>
        <v>#REF!</v>
      </c>
      <c r="AJ492" s="4" t="e">
        <f t="shared" si="7"/>
        <v>#REF!</v>
      </c>
      <c r="AK492" s="30"/>
      <c r="AL492" s="30"/>
      <c r="AM492" s="30"/>
      <c r="AN492" s="30"/>
      <c r="AO492" s="30"/>
      <c r="AP492" s="30"/>
      <c r="AQ492" s="30"/>
      <c r="AR492" s="30"/>
      <c r="AS492" s="30"/>
      <c r="AT492" s="30"/>
      <c r="AU492" s="30"/>
      <c r="AV492" s="30"/>
      <c r="AW492" s="30"/>
    </row>
    <row r="493" spans="1:49" ht="189">
      <c r="A493" s="21" t="s">
        <v>1396</v>
      </c>
      <c r="B493" s="30" t="s">
        <v>1386</v>
      </c>
      <c r="C493" s="30" t="s">
        <v>1397</v>
      </c>
      <c r="D493" s="30" t="s">
        <v>1398</v>
      </c>
      <c r="E493" s="30" t="s">
        <v>1399</v>
      </c>
      <c r="F493" s="34">
        <v>40603</v>
      </c>
      <c r="G493" s="35">
        <v>41698</v>
      </c>
      <c r="H493" s="36"/>
      <c r="I493" s="25">
        <v>0</v>
      </c>
      <c r="J493" s="25">
        <v>0</v>
      </c>
      <c r="K493" s="57" t="s">
        <v>3348</v>
      </c>
      <c r="L493" s="57" t="s">
        <v>3332</v>
      </c>
      <c r="M493" s="25">
        <v>0</v>
      </c>
      <c r="N493" s="43" t="s">
        <v>3313</v>
      </c>
      <c r="O493" s="30" t="s">
        <v>207</v>
      </c>
      <c r="P493" s="30"/>
      <c r="Q493" s="30"/>
      <c r="R493" s="30"/>
      <c r="S493" s="30"/>
      <c r="T493" s="30"/>
      <c r="U493" s="75" t="s">
        <v>2754</v>
      </c>
      <c r="V493" s="63">
        <v>10462736.35</v>
      </c>
      <c r="W493" s="30"/>
      <c r="X493" s="30" t="s">
        <v>1400</v>
      </c>
      <c r="Y493" s="30" t="s">
        <v>3465</v>
      </c>
      <c r="Z493" s="30" t="s">
        <v>3466</v>
      </c>
      <c r="AA493" s="30" t="s">
        <v>2886</v>
      </c>
      <c r="AB493" s="69" t="s">
        <v>3557</v>
      </c>
      <c r="AC493" s="30"/>
      <c r="AD493" s="72" t="s">
        <v>2888</v>
      </c>
      <c r="AE493" s="30"/>
      <c r="AF493" s="30"/>
      <c r="AG493" s="1" t="e">
        <f>#REF!+#REF!+#REF!+#REF!</f>
        <v>#REF!</v>
      </c>
      <c r="AH493" s="2" t="e">
        <f>#REF!+#REF!+#REF!+#REF!</f>
        <v>#REF!</v>
      </c>
      <c r="AI493" s="3" t="e">
        <f>#REF!+#REF!+#REF!+#REF!</f>
        <v>#REF!</v>
      </c>
      <c r="AJ493" s="4" t="e">
        <f t="shared" si="7"/>
        <v>#REF!</v>
      </c>
      <c r="AK493" s="30"/>
      <c r="AL493" s="30"/>
      <c r="AM493" s="30"/>
      <c r="AN493" s="30"/>
      <c r="AO493" s="30"/>
      <c r="AP493" s="30"/>
      <c r="AQ493" s="30"/>
      <c r="AR493" s="30"/>
      <c r="AS493" s="30"/>
      <c r="AT493" s="30"/>
      <c r="AU493" s="30"/>
      <c r="AV493" s="30"/>
      <c r="AW493" s="30"/>
    </row>
    <row r="494" spans="1:49" ht="267.75">
      <c r="A494" s="21" t="s">
        <v>1401</v>
      </c>
      <c r="B494" s="30" t="s">
        <v>1386</v>
      </c>
      <c r="C494" s="30" t="s">
        <v>1402</v>
      </c>
      <c r="D494" s="30" t="s">
        <v>1403</v>
      </c>
      <c r="E494" s="30" t="s">
        <v>1404</v>
      </c>
      <c r="F494" s="34">
        <v>40603</v>
      </c>
      <c r="G494" s="35">
        <v>41698</v>
      </c>
      <c r="H494" s="36"/>
      <c r="I494" s="25">
        <v>0</v>
      </c>
      <c r="J494" s="25">
        <v>0</v>
      </c>
      <c r="K494" s="57" t="s">
        <v>3348</v>
      </c>
      <c r="L494" s="57" t="s">
        <v>3332</v>
      </c>
      <c r="M494" s="25">
        <v>0</v>
      </c>
      <c r="N494" s="43" t="s">
        <v>3314</v>
      </c>
      <c r="O494" s="30" t="s">
        <v>207</v>
      </c>
      <c r="P494" s="30"/>
      <c r="Q494" s="30"/>
      <c r="R494" s="30"/>
      <c r="S494" s="30"/>
      <c r="T494" s="30"/>
      <c r="U494" s="75" t="s">
        <v>2754</v>
      </c>
      <c r="V494" s="63">
        <v>11769327.32</v>
      </c>
      <c r="W494" s="30"/>
      <c r="X494" s="30" t="s">
        <v>661</v>
      </c>
      <c r="Y494" s="30" t="s">
        <v>3465</v>
      </c>
      <c r="Z494" s="30" t="s">
        <v>3466</v>
      </c>
      <c r="AA494" s="30" t="s">
        <v>2996</v>
      </c>
      <c r="AB494" s="69" t="s">
        <v>3556</v>
      </c>
      <c r="AC494" s="30"/>
      <c r="AD494" s="72" t="s">
        <v>2888</v>
      </c>
      <c r="AE494" s="30"/>
      <c r="AF494" s="30"/>
      <c r="AG494" s="1" t="e">
        <f>#REF!+#REF!+#REF!+#REF!</f>
        <v>#REF!</v>
      </c>
      <c r="AH494" s="2" t="e">
        <f>#REF!+#REF!+#REF!+#REF!</f>
        <v>#REF!</v>
      </c>
      <c r="AI494" s="3" t="e">
        <f>#REF!+#REF!+#REF!+#REF!</f>
        <v>#REF!</v>
      </c>
      <c r="AJ494" s="4" t="e">
        <f t="shared" si="7"/>
        <v>#REF!</v>
      </c>
      <c r="AK494" s="30"/>
      <c r="AL494" s="30"/>
      <c r="AM494" s="30"/>
      <c r="AN494" s="30"/>
      <c r="AO494" s="30"/>
      <c r="AP494" s="30"/>
      <c r="AQ494" s="30"/>
      <c r="AR494" s="30"/>
      <c r="AS494" s="30"/>
      <c r="AT494" s="30"/>
      <c r="AU494" s="30"/>
      <c r="AV494" s="30"/>
      <c r="AW494" s="30"/>
    </row>
    <row r="495" spans="1:49" ht="157.5">
      <c r="A495" s="21" t="s">
        <v>2692</v>
      </c>
      <c r="B495" s="30"/>
      <c r="C495" s="30" t="s">
        <v>2693</v>
      </c>
      <c r="D495" s="30" t="s">
        <v>2694</v>
      </c>
      <c r="E495" s="30" t="s">
        <v>2695</v>
      </c>
      <c r="F495" s="34">
        <v>40544</v>
      </c>
      <c r="G495" s="35">
        <v>41698</v>
      </c>
      <c r="H495" s="36"/>
      <c r="I495" s="25"/>
      <c r="J495" s="25"/>
      <c r="K495" s="57"/>
      <c r="L495" s="57"/>
      <c r="M495" s="25"/>
      <c r="N495" s="38"/>
      <c r="O495" s="30" t="s">
        <v>207</v>
      </c>
      <c r="P495" s="30"/>
      <c r="Q495" s="30"/>
      <c r="R495" s="30"/>
      <c r="S495" s="30"/>
      <c r="T495" s="30"/>
      <c r="U495" s="75" t="s">
        <v>2818</v>
      </c>
      <c r="V495" s="63">
        <v>24910936</v>
      </c>
      <c r="W495" s="30"/>
      <c r="X495" s="30"/>
      <c r="Y495" s="30" t="s">
        <v>3508</v>
      </c>
      <c r="Z495" s="30" t="s">
        <v>3509</v>
      </c>
      <c r="AA495" s="30" t="s">
        <v>2886</v>
      </c>
      <c r="AB495" s="30"/>
      <c r="AC495" s="30"/>
      <c r="AD495" s="72" t="s">
        <v>2888</v>
      </c>
      <c r="AE495" s="30"/>
      <c r="AF495" s="30"/>
      <c r="AG495" s="1" t="e">
        <f>#REF!+#REF!</f>
        <v>#REF!</v>
      </c>
      <c r="AH495" s="2" t="e">
        <f>#REF!+#REF!</f>
        <v>#REF!</v>
      </c>
      <c r="AI495" s="3" t="e">
        <f>#REF!+#REF!</f>
        <v>#REF!</v>
      </c>
      <c r="AJ495" s="4" t="e">
        <f t="shared" si="7"/>
        <v>#REF!</v>
      </c>
      <c r="AK495" s="30"/>
      <c r="AL495" s="30"/>
      <c r="AM495" s="30"/>
      <c r="AN495" s="30"/>
      <c r="AO495" s="30"/>
      <c r="AP495" s="30"/>
      <c r="AQ495" s="30"/>
      <c r="AR495" s="30"/>
      <c r="AS495" s="30"/>
      <c r="AT495" s="30"/>
      <c r="AU495" s="30"/>
      <c r="AV495" s="30"/>
      <c r="AW495" s="30"/>
    </row>
    <row r="496" spans="1:49" ht="110.25">
      <c r="A496" s="21" t="s">
        <v>2579</v>
      </c>
      <c r="B496" s="30" t="s">
        <v>2580</v>
      </c>
      <c r="C496" s="30" t="s">
        <v>2581</v>
      </c>
      <c r="D496" s="30" t="s">
        <v>2582</v>
      </c>
      <c r="E496" s="30" t="s">
        <v>2583</v>
      </c>
      <c r="F496" s="34">
        <v>41228</v>
      </c>
      <c r="G496" s="35">
        <v>41773</v>
      </c>
      <c r="H496" s="36"/>
      <c r="I496" s="25"/>
      <c r="J496" s="25"/>
      <c r="K496" s="57"/>
      <c r="L496" s="57"/>
      <c r="M496" s="25"/>
      <c r="N496" s="38"/>
      <c r="O496" s="30" t="s">
        <v>207</v>
      </c>
      <c r="P496" s="30"/>
      <c r="Q496" s="30"/>
      <c r="R496" s="30"/>
      <c r="S496" s="30"/>
      <c r="T496" s="30"/>
      <c r="U496" s="75" t="s">
        <v>2743</v>
      </c>
      <c r="V496" s="63">
        <v>2091700</v>
      </c>
      <c r="W496" s="30"/>
      <c r="X496" s="30" t="s">
        <v>2584</v>
      </c>
      <c r="Y496" s="30" t="s">
        <v>3481</v>
      </c>
      <c r="Z496" s="30" t="s">
        <v>3482</v>
      </c>
      <c r="AA496" s="30" t="s">
        <v>2888</v>
      </c>
      <c r="AB496" s="30" t="s">
        <v>3024</v>
      </c>
      <c r="AC496" s="30"/>
      <c r="AD496" s="72" t="s">
        <v>2888</v>
      </c>
      <c r="AE496" s="30"/>
      <c r="AF496" s="30"/>
      <c r="AG496" s="1" t="e">
        <f>#REF!+#REF!</f>
        <v>#REF!</v>
      </c>
      <c r="AH496" s="2" t="e">
        <f>#REF!+#REF!</f>
        <v>#REF!</v>
      </c>
      <c r="AI496" s="3" t="e">
        <f>#REF!+#REF!</f>
        <v>#REF!</v>
      </c>
      <c r="AJ496" s="4" t="e">
        <f t="shared" si="7"/>
        <v>#REF!</v>
      </c>
      <c r="AK496" s="30"/>
      <c r="AL496" s="30"/>
      <c r="AM496" s="30"/>
      <c r="AN496" s="30"/>
      <c r="AO496" s="30"/>
      <c r="AP496" s="30"/>
      <c r="AQ496" s="30"/>
      <c r="AR496" s="30"/>
      <c r="AS496" s="30"/>
      <c r="AT496" s="30"/>
      <c r="AU496" s="30"/>
      <c r="AV496" s="30"/>
      <c r="AW496" s="30"/>
    </row>
    <row r="497" spans="1:49" ht="110.25">
      <c r="A497" s="21" t="s">
        <v>1706</v>
      </c>
      <c r="B497" s="30" t="s">
        <v>1653</v>
      </c>
      <c r="C497" s="30" t="s">
        <v>1707</v>
      </c>
      <c r="D497" s="30" t="s">
        <v>1708</v>
      </c>
      <c r="E497" s="30" t="s">
        <v>1709</v>
      </c>
      <c r="F497" s="34">
        <v>40669</v>
      </c>
      <c r="G497" s="35">
        <v>41834</v>
      </c>
      <c r="H497" s="47" t="s">
        <v>2797</v>
      </c>
      <c r="I497" s="26">
        <v>0</v>
      </c>
      <c r="J497" s="26" t="s">
        <v>3337</v>
      </c>
      <c r="K497" s="58" t="s">
        <v>3338</v>
      </c>
      <c r="L497" s="58" t="s">
        <v>3331</v>
      </c>
      <c r="M497" s="26">
        <v>0</v>
      </c>
      <c r="N497" s="38"/>
      <c r="O497" s="30" t="s">
        <v>207</v>
      </c>
      <c r="P497" s="30"/>
      <c r="Q497" s="30"/>
      <c r="R497" s="30"/>
      <c r="S497" s="30"/>
      <c r="T497" s="30"/>
      <c r="U497" s="75" t="s">
        <v>2796</v>
      </c>
      <c r="V497" s="63">
        <v>5795969.5700000003</v>
      </c>
      <c r="W497" s="30"/>
      <c r="X497" s="30" t="s">
        <v>1710</v>
      </c>
      <c r="Y497" s="30" t="s">
        <v>3495</v>
      </c>
      <c r="Z497" s="30" t="s">
        <v>3496</v>
      </c>
      <c r="AA497" s="30" t="s">
        <v>2886</v>
      </c>
      <c r="AB497" s="30" t="s">
        <v>2955</v>
      </c>
      <c r="AC497" s="30"/>
      <c r="AD497" s="72" t="s">
        <v>2888</v>
      </c>
      <c r="AE497" s="30"/>
      <c r="AF497" s="30"/>
      <c r="AG497" s="1" t="e">
        <f>#REF!+#REF!+#REF!+#REF!</f>
        <v>#REF!</v>
      </c>
      <c r="AH497" s="2" t="e">
        <f>#REF!+#REF!+#REF!+#REF!</f>
        <v>#REF!</v>
      </c>
      <c r="AI497" s="3" t="e">
        <f>#REF!+#REF!+#REF!+#REF!</f>
        <v>#REF!</v>
      </c>
      <c r="AJ497" s="4" t="e">
        <f t="shared" si="7"/>
        <v>#REF!</v>
      </c>
      <c r="AK497" s="30"/>
      <c r="AL497" s="30"/>
      <c r="AM497" s="30"/>
      <c r="AN497" s="30"/>
      <c r="AO497" s="30"/>
      <c r="AP497" s="30"/>
      <c r="AQ497" s="30"/>
      <c r="AR497" s="30"/>
      <c r="AS497" s="30"/>
      <c r="AT497" s="30"/>
      <c r="AU497" s="30"/>
      <c r="AV497" s="30"/>
      <c r="AW497" s="30"/>
    </row>
    <row r="498" spans="1:49" ht="330.75">
      <c r="A498" s="21" t="s">
        <v>1715</v>
      </c>
      <c r="B498" s="30"/>
      <c r="C498" s="30" t="s">
        <v>1716</v>
      </c>
      <c r="D498" s="30" t="s">
        <v>1717</v>
      </c>
      <c r="E498" s="30" t="s">
        <v>1718</v>
      </c>
      <c r="F498" s="34">
        <v>40671</v>
      </c>
      <c r="G498" s="35">
        <v>41851</v>
      </c>
      <c r="H498" s="36"/>
      <c r="I498" s="25"/>
      <c r="J498" s="25"/>
      <c r="K498" s="57"/>
      <c r="L498" s="57"/>
      <c r="M498" s="25"/>
      <c r="N498" s="43" t="s">
        <v>3240</v>
      </c>
      <c r="O498" s="30" t="s">
        <v>207</v>
      </c>
      <c r="P498" s="30"/>
      <c r="Q498" s="30"/>
      <c r="R498" s="30"/>
      <c r="S498" s="30"/>
      <c r="T498" s="30"/>
      <c r="U498" s="75" t="s">
        <v>3000</v>
      </c>
      <c r="V498" s="63">
        <v>29485148</v>
      </c>
      <c r="W498" s="30"/>
      <c r="X498" s="30" t="s">
        <v>1719</v>
      </c>
      <c r="Y498" s="30" t="s">
        <v>3499</v>
      </c>
      <c r="Z498" s="30" t="s">
        <v>3500</v>
      </c>
      <c r="AA498" s="69" t="s">
        <v>3565</v>
      </c>
      <c r="AB498" s="30" t="s">
        <v>2918</v>
      </c>
      <c r="AC498" s="30"/>
      <c r="AD498" s="72" t="s">
        <v>2888</v>
      </c>
      <c r="AE498" s="30"/>
      <c r="AF498" s="30"/>
      <c r="AG498" s="1" t="e">
        <f>#REF!+#REF!+#REF!+#REF!</f>
        <v>#REF!</v>
      </c>
      <c r="AH498" s="2" t="e">
        <f>#REF!+#REF!+#REF!+#REF!</f>
        <v>#REF!</v>
      </c>
      <c r="AI498" s="3" t="e">
        <f>#REF!+#REF!+#REF!+#REF!</f>
        <v>#REF!</v>
      </c>
      <c r="AJ498" s="4" t="e">
        <f t="shared" si="7"/>
        <v>#REF!</v>
      </c>
      <c r="AK498" s="30"/>
      <c r="AL498" s="30"/>
      <c r="AM498" s="30"/>
      <c r="AN498" s="30"/>
      <c r="AO498" s="30"/>
      <c r="AP498" s="30"/>
      <c r="AQ498" s="30"/>
      <c r="AR498" s="30"/>
      <c r="AS498" s="30"/>
      <c r="AT498" s="30"/>
      <c r="AU498" s="30"/>
      <c r="AV498" s="30"/>
      <c r="AW498" s="30"/>
    </row>
    <row r="499" spans="1:49" ht="126">
      <c r="A499" s="21" t="s">
        <v>2349</v>
      </c>
      <c r="B499" s="30"/>
      <c r="C499" s="30" t="s">
        <v>2350</v>
      </c>
      <c r="D499" s="30" t="s">
        <v>2351</v>
      </c>
      <c r="E499" s="30" t="s">
        <v>2352</v>
      </c>
      <c r="F499" s="34">
        <v>41153</v>
      </c>
      <c r="G499" s="35">
        <v>41882</v>
      </c>
      <c r="H499" s="47" t="s">
        <v>2879</v>
      </c>
      <c r="I499" s="26">
        <v>0</v>
      </c>
      <c r="J499" s="26">
        <v>0</v>
      </c>
      <c r="K499" s="58" t="s">
        <v>3348</v>
      </c>
      <c r="L499" s="58" t="s">
        <v>3332</v>
      </c>
      <c r="M499" s="26">
        <v>0</v>
      </c>
      <c r="N499" s="38"/>
      <c r="O499" s="30" t="s">
        <v>756</v>
      </c>
      <c r="P499" s="30"/>
      <c r="Q499" s="30"/>
      <c r="R499" s="30"/>
      <c r="S499" s="30"/>
      <c r="T499" s="30"/>
      <c r="U499" s="75" t="s">
        <v>2747</v>
      </c>
      <c r="V499" s="63">
        <v>9414696</v>
      </c>
      <c r="W499" s="30"/>
      <c r="X499" s="30" t="s">
        <v>2353</v>
      </c>
      <c r="Y499" s="30" t="s">
        <v>3463</v>
      </c>
      <c r="Z499" s="30" t="s">
        <v>3464</v>
      </c>
      <c r="AA499" s="30" t="s">
        <v>2969</v>
      </c>
      <c r="AB499" s="30" t="s">
        <v>3013</v>
      </c>
      <c r="AC499" s="30"/>
      <c r="AD499" s="72" t="s">
        <v>2888</v>
      </c>
      <c r="AE499" s="30"/>
      <c r="AF499" s="30"/>
      <c r="AG499" s="1" t="e">
        <f>#REF!+#REF!</f>
        <v>#REF!</v>
      </c>
      <c r="AH499" s="2" t="e">
        <f>#REF!+#REF!</f>
        <v>#REF!</v>
      </c>
      <c r="AI499" s="3" t="e">
        <f>#REF!+#REF!</f>
        <v>#REF!</v>
      </c>
      <c r="AJ499" s="4" t="e">
        <f t="shared" si="7"/>
        <v>#REF!</v>
      </c>
      <c r="AK499" s="30"/>
      <c r="AL499" s="30"/>
      <c r="AM499" s="30"/>
      <c r="AN499" s="30"/>
      <c r="AO499" s="30"/>
      <c r="AP499" s="30"/>
      <c r="AQ499" s="30"/>
      <c r="AR499" s="30"/>
      <c r="AS499" s="30"/>
      <c r="AT499" s="30"/>
      <c r="AU499" s="30"/>
      <c r="AV499" s="30"/>
      <c r="AW499" s="30"/>
    </row>
    <row r="500" spans="1:49" ht="110.25">
      <c r="A500" s="21" t="s">
        <v>2354</v>
      </c>
      <c r="B500" s="30" t="s">
        <v>2355</v>
      </c>
      <c r="C500" s="30" t="s">
        <v>2356</v>
      </c>
      <c r="D500" s="30" t="s">
        <v>2357</v>
      </c>
      <c r="E500" s="30" t="s">
        <v>2358</v>
      </c>
      <c r="F500" s="34">
        <v>41153</v>
      </c>
      <c r="G500" s="35">
        <v>41882</v>
      </c>
      <c r="H500" s="47" t="s">
        <v>2879</v>
      </c>
      <c r="I500" s="26">
        <v>0</v>
      </c>
      <c r="J500" s="26">
        <v>0</v>
      </c>
      <c r="K500" s="58" t="s">
        <v>3348</v>
      </c>
      <c r="L500" s="58" t="s">
        <v>3332</v>
      </c>
      <c r="M500" s="26">
        <v>0</v>
      </c>
      <c r="N500" s="38"/>
      <c r="O500" s="30" t="s">
        <v>756</v>
      </c>
      <c r="P500" s="30"/>
      <c r="Q500" s="30"/>
      <c r="R500" s="30"/>
      <c r="S500" s="30"/>
      <c r="T500" s="30"/>
      <c r="U500" s="75" t="s">
        <v>2747</v>
      </c>
      <c r="V500" s="63">
        <v>5884663</v>
      </c>
      <c r="W500" s="30"/>
      <c r="X500" s="30" t="s">
        <v>2359</v>
      </c>
      <c r="Y500" s="30" t="s">
        <v>3463</v>
      </c>
      <c r="Z500" s="30" t="s">
        <v>3464</v>
      </c>
      <c r="AA500" s="30" t="s">
        <v>2969</v>
      </c>
      <c r="AB500" s="30" t="s">
        <v>3013</v>
      </c>
      <c r="AC500" s="30"/>
      <c r="AD500" s="72" t="s">
        <v>2888</v>
      </c>
      <c r="AE500" s="30"/>
      <c r="AF500" s="30"/>
      <c r="AG500" s="1" t="e">
        <f>#REF!+#REF!</f>
        <v>#REF!</v>
      </c>
      <c r="AH500" s="2" t="e">
        <f>#REF!+#REF!</f>
        <v>#REF!</v>
      </c>
      <c r="AI500" s="3" t="e">
        <f>#REF!+#REF!</f>
        <v>#REF!</v>
      </c>
      <c r="AJ500" s="4" t="e">
        <f t="shared" si="7"/>
        <v>#REF!</v>
      </c>
      <c r="AK500" s="30"/>
      <c r="AL500" s="30"/>
      <c r="AM500" s="30"/>
      <c r="AN500" s="30"/>
      <c r="AO500" s="30"/>
      <c r="AP500" s="30"/>
      <c r="AQ500" s="30"/>
      <c r="AR500" s="30"/>
      <c r="AS500" s="30"/>
      <c r="AT500" s="30"/>
      <c r="AU500" s="30"/>
      <c r="AV500" s="30"/>
      <c r="AW500" s="30"/>
    </row>
    <row r="501" spans="1:49" ht="110.25">
      <c r="A501" s="21" t="s">
        <v>2375</v>
      </c>
      <c r="B501" s="30" t="s">
        <v>2355</v>
      </c>
      <c r="C501" s="30" t="s">
        <v>2376</v>
      </c>
      <c r="D501" s="30" t="s">
        <v>2377</v>
      </c>
      <c r="E501" s="30" t="s">
        <v>2378</v>
      </c>
      <c r="F501" s="34">
        <v>41153</v>
      </c>
      <c r="G501" s="35">
        <v>41882</v>
      </c>
      <c r="H501" s="47" t="s">
        <v>2879</v>
      </c>
      <c r="I501" s="26">
        <v>0</v>
      </c>
      <c r="J501" s="26">
        <v>0</v>
      </c>
      <c r="K501" s="58" t="s">
        <v>3348</v>
      </c>
      <c r="L501" s="58" t="s">
        <v>3332</v>
      </c>
      <c r="M501" s="26">
        <v>0</v>
      </c>
      <c r="N501" s="38"/>
      <c r="O501" s="30" t="s">
        <v>756</v>
      </c>
      <c r="P501" s="30"/>
      <c r="Q501" s="30"/>
      <c r="R501" s="30"/>
      <c r="S501" s="30"/>
      <c r="T501" s="30"/>
      <c r="U501" s="75" t="s">
        <v>2747</v>
      </c>
      <c r="V501" s="63">
        <v>2282450.4</v>
      </c>
      <c r="W501" s="30"/>
      <c r="X501" s="30" t="s">
        <v>2379</v>
      </c>
      <c r="Y501" s="30" t="s">
        <v>3463</v>
      </c>
      <c r="Z501" s="30" t="s">
        <v>3464</v>
      </c>
      <c r="AA501" s="30" t="s">
        <v>2969</v>
      </c>
      <c r="AB501" s="30" t="s">
        <v>3019</v>
      </c>
      <c r="AC501" s="30"/>
      <c r="AD501" s="72" t="s">
        <v>2888</v>
      </c>
      <c r="AE501" s="30"/>
      <c r="AF501" s="30"/>
      <c r="AG501" s="1" t="e">
        <f>#REF!+#REF!</f>
        <v>#REF!</v>
      </c>
      <c r="AH501" s="2" t="e">
        <f>#REF!+#REF!</f>
        <v>#REF!</v>
      </c>
      <c r="AI501" s="3" t="e">
        <f>#REF!+#REF!</f>
        <v>#REF!</v>
      </c>
      <c r="AJ501" s="4" t="e">
        <f t="shared" si="7"/>
        <v>#REF!</v>
      </c>
      <c r="AK501" s="30"/>
      <c r="AL501" s="30"/>
      <c r="AM501" s="30"/>
      <c r="AN501" s="30"/>
      <c r="AO501" s="30"/>
      <c r="AP501" s="30"/>
      <c r="AQ501" s="30"/>
      <c r="AR501" s="30"/>
      <c r="AS501" s="30"/>
      <c r="AT501" s="30"/>
      <c r="AU501" s="30"/>
      <c r="AV501" s="30"/>
      <c r="AW501" s="30"/>
    </row>
    <row r="502" spans="1:49" ht="141.75">
      <c r="A502" s="21" t="s">
        <v>2439</v>
      </c>
      <c r="B502" s="30"/>
      <c r="C502" s="30" t="s">
        <v>2440</v>
      </c>
      <c r="D502" s="30" t="s">
        <v>2441</v>
      </c>
      <c r="E502" s="30" t="s">
        <v>2442</v>
      </c>
      <c r="F502" s="34">
        <v>41183</v>
      </c>
      <c r="G502" s="35">
        <v>41912</v>
      </c>
      <c r="H502" s="36"/>
      <c r="I502" s="25"/>
      <c r="J502" s="25"/>
      <c r="K502" s="57"/>
      <c r="L502" s="57"/>
      <c r="M502" s="25"/>
      <c r="N502" s="38"/>
      <c r="O502" s="30" t="s">
        <v>207</v>
      </c>
      <c r="P502" s="30"/>
      <c r="Q502" s="30"/>
      <c r="R502" s="30"/>
      <c r="S502" s="30"/>
      <c r="T502" s="30"/>
      <c r="U502" s="75" t="s">
        <v>2814</v>
      </c>
      <c r="V502" s="63">
        <v>10512240</v>
      </c>
      <c r="W502" s="30"/>
      <c r="X502" s="30" t="s">
        <v>2443</v>
      </c>
      <c r="Y502" s="30" t="s">
        <v>3493</v>
      </c>
      <c r="Z502" s="30" t="s">
        <v>3494</v>
      </c>
      <c r="AA502" s="30" t="s">
        <v>2886</v>
      </c>
      <c r="AB502" s="30"/>
      <c r="AC502" s="30"/>
      <c r="AD502" s="72" t="s">
        <v>2888</v>
      </c>
      <c r="AE502" s="30"/>
      <c r="AF502" s="30"/>
      <c r="AG502" s="1" t="e">
        <f>#REF!+#REF!</f>
        <v>#REF!</v>
      </c>
      <c r="AH502" s="2" t="e">
        <f>#REF!+#REF!</f>
        <v>#REF!</v>
      </c>
      <c r="AI502" s="3" t="e">
        <f>#REF!+#REF!</f>
        <v>#REF!</v>
      </c>
      <c r="AJ502" s="4" t="e">
        <f t="shared" si="7"/>
        <v>#REF!</v>
      </c>
      <c r="AK502" s="30"/>
      <c r="AL502" s="30"/>
      <c r="AM502" s="30"/>
      <c r="AN502" s="30"/>
      <c r="AO502" s="30"/>
      <c r="AP502" s="30"/>
      <c r="AQ502" s="30"/>
      <c r="AR502" s="30"/>
      <c r="AS502" s="30"/>
      <c r="AT502" s="30"/>
      <c r="AU502" s="30"/>
      <c r="AV502" s="30"/>
      <c r="AW502" s="30"/>
    </row>
    <row r="503" spans="1:49" ht="141.75">
      <c r="A503" s="21" t="s">
        <v>2444</v>
      </c>
      <c r="B503" s="30" t="s">
        <v>2445</v>
      </c>
      <c r="C503" s="30" t="s">
        <v>2446</v>
      </c>
      <c r="D503" s="30" t="s">
        <v>2447</v>
      </c>
      <c r="E503" s="30" t="s">
        <v>2448</v>
      </c>
      <c r="F503" s="34">
        <v>41183</v>
      </c>
      <c r="G503" s="35">
        <v>41912</v>
      </c>
      <c r="H503" s="36"/>
      <c r="I503" s="25" t="s">
        <v>3330</v>
      </c>
      <c r="J503" s="25" t="s">
        <v>3330</v>
      </c>
      <c r="K503" s="57" t="s">
        <v>3348</v>
      </c>
      <c r="L503" s="57" t="s">
        <v>3331</v>
      </c>
      <c r="M503" s="25">
        <v>0</v>
      </c>
      <c r="N503" s="38"/>
      <c r="O503" s="30" t="s">
        <v>207</v>
      </c>
      <c r="P503" s="30"/>
      <c r="Q503" s="30"/>
      <c r="R503" s="30"/>
      <c r="S503" s="30"/>
      <c r="T503" s="30"/>
      <c r="U503" s="75" t="s">
        <v>2814</v>
      </c>
      <c r="V503" s="63">
        <v>22163376</v>
      </c>
      <c r="W503" s="30"/>
      <c r="X503" s="30" t="s">
        <v>2449</v>
      </c>
      <c r="Y503" s="30" t="s">
        <v>3493</v>
      </c>
      <c r="Z503" s="30" t="s">
        <v>3494</v>
      </c>
      <c r="AA503" s="30" t="s">
        <v>2886</v>
      </c>
      <c r="AB503" s="30" t="s">
        <v>2933</v>
      </c>
      <c r="AC503" s="30"/>
      <c r="AD503" s="72" t="s">
        <v>2888</v>
      </c>
      <c r="AE503" s="30"/>
      <c r="AF503" s="30"/>
      <c r="AG503" s="1" t="e">
        <f>#REF!+#REF!</f>
        <v>#REF!</v>
      </c>
      <c r="AH503" s="2" t="e">
        <f>#REF!+#REF!</f>
        <v>#REF!</v>
      </c>
      <c r="AI503" s="3" t="e">
        <f>#REF!+#REF!</f>
        <v>#REF!</v>
      </c>
      <c r="AJ503" s="4" t="e">
        <f t="shared" si="7"/>
        <v>#REF!</v>
      </c>
      <c r="AK503" s="30"/>
      <c r="AL503" s="30"/>
      <c r="AM503" s="30"/>
      <c r="AN503" s="30"/>
      <c r="AO503" s="30"/>
      <c r="AP503" s="30"/>
      <c r="AQ503" s="30"/>
      <c r="AR503" s="30"/>
      <c r="AS503" s="30"/>
      <c r="AT503" s="30"/>
      <c r="AU503" s="30"/>
      <c r="AV503" s="30"/>
      <c r="AW503" s="30"/>
    </row>
    <row r="504" spans="1:49" ht="173.25">
      <c r="A504" s="21" t="s">
        <v>1740</v>
      </c>
      <c r="B504" s="30"/>
      <c r="C504" s="30" t="s">
        <v>1741</v>
      </c>
      <c r="D504" s="30" t="s">
        <v>1742</v>
      </c>
      <c r="E504" s="30" t="s">
        <v>1743</v>
      </c>
      <c r="F504" s="34">
        <v>41198</v>
      </c>
      <c r="G504" s="35">
        <v>41927</v>
      </c>
      <c r="H504" s="47" t="s">
        <v>2801</v>
      </c>
      <c r="I504" s="26">
        <v>0</v>
      </c>
      <c r="J504" s="26" t="s">
        <v>3334</v>
      </c>
      <c r="K504" s="58" t="s">
        <v>3348</v>
      </c>
      <c r="L504" s="58" t="s">
        <v>3332</v>
      </c>
      <c r="M504" s="26">
        <v>0</v>
      </c>
      <c r="N504" s="38"/>
      <c r="O504" s="30" t="s">
        <v>207</v>
      </c>
      <c r="P504" s="30"/>
      <c r="Q504" s="30"/>
      <c r="R504" s="30"/>
      <c r="S504" s="30"/>
      <c r="T504" s="30"/>
      <c r="U504" s="75" t="s">
        <v>2757</v>
      </c>
      <c r="V504" s="63">
        <v>6618028.7699999996</v>
      </c>
      <c r="W504" s="30"/>
      <c r="X504" s="30" t="s">
        <v>616</v>
      </c>
      <c r="Y504" s="30" t="s">
        <v>3443</v>
      </c>
      <c r="Z504" s="30" t="s">
        <v>3446</v>
      </c>
      <c r="AA504" s="30" t="s">
        <v>2886</v>
      </c>
      <c r="AB504" s="30" t="s">
        <v>2909</v>
      </c>
      <c r="AC504" s="30"/>
      <c r="AD504" s="72" t="s">
        <v>2888</v>
      </c>
      <c r="AE504" s="30"/>
      <c r="AF504" s="30"/>
      <c r="AG504" s="1" t="e">
        <f>#REF!+#REF!+#REF!+#REF!</f>
        <v>#REF!</v>
      </c>
      <c r="AH504" s="2" t="e">
        <f>#REF!+#REF!+#REF!+#REF!</f>
        <v>#REF!</v>
      </c>
      <c r="AI504" s="3" t="e">
        <f>#REF!+#REF!+#REF!+#REF!</f>
        <v>#REF!</v>
      </c>
      <c r="AJ504" s="4" t="e">
        <f t="shared" si="7"/>
        <v>#REF!</v>
      </c>
      <c r="AK504" s="30"/>
      <c r="AL504" s="30"/>
      <c r="AM504" s="30"/>
      <c r="AN504" s="30"/>
      <c r="AO504" s="30"/>
      <c r="AP504" s="30"/>
      <c r="AQ504" s="30"/>
      <c r="AR504" s="30"/>
      <c r="AS504" s="30"/>
      <c r="AT504" s="30"/>
      <c r="AU504" s="30"/>
      <c r="AV504" s="30"/>
      <c r="AW504" s="30"/>
    </row>
    <row r="505" spans="1:49" ht="204.75">
      <c r="A505" s="21" t="s">
        <v>1740</v>
      </c>
      <c r="B505" s="30"/>
      <c r="C505" s="30" t="s">
        <v>1741</v>
      </c>
      <c r="D505" s="30" t="s">
        <v>1742</v>
      </c>
      <c r="E505" s="30" t="s">
        <v>1743</v>
      </c>
      <c r="F505" s="34">
        <v>41198</v>
      </c>
      <c r="G505" s="35">
        <v>41927</v>
      </c>
      <c r="H505" s="47" t="s">
        <v>2801</v>
      </c>
      <c r="I505" s="26"/>
      <c r="J505" s="26"/>
      <c r="K505" s="58"/>
      <c r="L505" s="58"/>
      <c r="M505" s="25"/>
      <c r="N505" s="43" t="s">
        <v>3245</v>
      </c>
      <c r="O505" s="30" t="s">
        <v>207</v>
      </c>
      <c r="P505" s="30"/>
      <c r="Q505" s="30"/>
      <c r="R505" s="30"/>
      <c r="S505" s="30"/>
      <c r="T505" s="30"/>
      <c r="U505" s="75" t="s">
        <v>2757</v>
      </c>
      <c r="V505" s="63">
        <v>6618028.7699999996</v>
      </c>
      <c r="W505" s="30"/>
      <c r="X505" s="30" t="s">
        <v>616</v>
      </c>
      <c r="Y505" s="30"/>
      <c r="Z505" s="30"/>
      <c r="AA505" s="30"/>
      <c r="AB505" s="30"/>
      <c r="AC505" s="30"/>
      <c r="AD505" s="72" t="s">
        <v>2888</v>
      </c>
      <c r="AE505" s="30"/>
      <c r="AF505" s="30"/>
      <c r="AG505" s="1" t="e">
        <f>#REF!+#REF!+#REF!+#REF!</f>
        <v>#REF!</v>
      </c>
      <c r="AH505" s="2" t="e">
        <f>#REF!+#REF!+#REF!+#REF!</f>
        <v>#REF!</v>
      </c>
      <c r="AI505" s="3" t="e">
        <f>#REF!+#REF!+#REF!+#REF!</f>
        <v>#REF!</v>
      </c>
      <c r="AJ505" s="4" t="e">
        <f t="shared" si="7"/>
        <v>#REF!</v>
      </c>
      <c r="AK505" s="30"/>
      <c r="AL505" s="30"/>
      <c r="AM505" s="30"/>
      <c r="AN505" s="30"/>
      <c r="AO505" s="30"/>
      <c r="AP505" s="30"/>
      <c r="AQ505" s="30"/>
      <c r="AR505" s="30"/>
      <c r="AS505" s="30"/>
      <c r="AT505" s="30"/>
      <c r="AU505" s="30"/>
      <c r="AV505" s="30"/>
      <c r="AW505" s="30"/>
    </row>
    <row r="506" spans="1:49" ht="110.25">
      <c r="A506" s="21" t="s">
        <v>1976</v>
      </c>
      <c r="B506" s="30"/>
      <c r="C506" s="30" t="s">
        <v>1977</v>
      </c>
      <c r="D506" s="30" t="s">
        <v>1978</v>
      </c>
      <c r="E506" s="30" t="s">
        <v>1979</v>
      </c>
      <c r="F506" s="34">
        <v>40179</v>
      </c>
      <c r="G506" s="35">
        <v>42003</v>
      </c>
      <c r="H506" s="36"/>
      <c r="I506" s="25"/>
      <c r="J506" s="25"/>
      <c r="K506" s="57"/>
      <c r="L506" s="57"/>
      <c r="M506" s="25"/>
      <c r="N506" s="38"/>
      <c r="O506" s="30" t="s">
        <v>207</v>
      </c>
      <c r="P506" s="30"/>
      <c r="Q506" s="30"/>
      <c r="R506" s="30"/>
      <c r="S506" s="30"/>
      <c r="T506" s="30"/>
      <c r="U506" s="75" t="s">
        <v>2804</v>
      </c>
      <c r="V506" s="63">
        <v>8763800</v>
      </c>
      <c r="W506" s="30"/>
      <c r="X506" s="30" t="s">
        <v>1980</v>
      </c>
      <c r="Y506" s="30" t="s">
        <v>3499</v>
      </c>
      <c r="Z506" s="30" t="s">
        <v>3505</v>
      </c>
      <c r="AA506" s="30" t="s">
        <v>2780</v>
      </c>
      <c r="AB506" s="30"/>
      <c r="AC506" s="30"/>
      <c r="AD506" s="72" t="s">
        <v>2888</v>
      </c>
      <c r="AE506" s="30"/>
      <c r="AF506" s="30"/>
      <c r="AG506" s="1" t="e">
        <f>#REF!</f>
        <v>#REF!</v>
      </c>
      <c r="AH506" s="2" t="e">
        <f>#REF!</f>
        <v>#REF!</v>
      </c>
      <c r="AI506" s="3" t="e">
        <f>#REF!</f>
        <v>#REF!</v>
      </c>
      <c r="AJ506" s="4" t="e">
        <f t="shared" si="7"/>
        <v>#REF!</v>
      </c>
      <c r="AK506" s="30"/>
      <c r="AL506" s="30"/>
      <c r="AM506" s="30"/>
      <c r="AN506" s="30"/>
      <c r="AO506" s="30"/>
      <c r="AP506" s="30"/>
      <c r="AQ506" s="30"/>
      <c r="AR506" s="30"/>
      <c r="AS506" s="30"/>
      <c r="AT506" s="30"/>
      <c r="AU506" s="30"/>
      <c r="AV506" s="30"/>
      <c r="AW506" s="30"/>
    </row>
    <row r="507" spans="1:49" ht="78.75">
      <c r="A507" s="21"/>
      <c r="B507" s="30"/>
      <c r="C507" s="30" t="s">
        <v>2741</v>
      </c>
      <c r="D507" s="30"/>
      <c r="E507" s="30"/>
      <c r="F507" s="34">
        <v>40179</v>
      </c>
      <c r="G507" s="35">
        <v>42003</v>
      </c>
      <c r="H507" s="36"/>
      <c r="I507" s="25"/>
      <c r="J507" s="25"/>
      <c r="K507" s="57"/>
      <c r="L507" s="57"/>
      <c r="M507" s="25"/>
      <c r="N507" s="42"/>
      <c r="O507" s="30" t="s">
        <v>207</v>
      </c>
      <c r="P507" s="30"/>
      <c r="Q507" s="30"/>
      <c r="R507" s="30"/>
      <c r="S507" s="30"/>
      <c r="T507" s="30"/>
      <c r="U507" s="75"/>
      <c r="V507" s="63">
        <v>-42928230.030000001</v>
      </c>
      <c r="W507" s="30"/>
      <c r="X507" s="30"/>
      <c r="Y507" s="30"/>
      <c r="Z507" s="30"/>
      <c r="AA507" s="30"/>
      <c r="AB507" s="30"/>
      <c r="AC507" s="30"/>
      <c r="AD507" s="72" t="s">
        <v>2888</v>
      </c>
      <c r="AE507" s="30"/>
      <c r="AF507" s="30"/>
      <c r="AG507" s="1"/>
      <c r="AH507" s="2"/>
      <c r="AI507" s="3"/>
      <c r="AJ507" s="4">
        <f t="shared" si="7"/>
        <v>0</v>
      </c>
      <c r="AK507" s="30"/>
      <c r="AL507" s="30"/>
      <c r="AM507" s="30"/>
      <c r="AN507" s="30"/>
      <c r="AO507" s="30"/>
      <c r="AP507" s="30"/>
      <c r="AQ507" s="30"/>
      <c r="AR507" s="30"/>
      <c r="AS507" s="30"/>
      <c r="AT507" s="30"/>
      <c r="AU507" s="30"/>
      <c r="AV507" s="30"/>
      <c r="AW507" s="30"/>
    </row>
    <row r="508" spans="1:49" ht="110.25">
      <c r="A508" s="21" t="s">
        <v>1889</v>
      </c>
      <c r="B508" s="30" t="s">
        <v>1890</v>
      </c>
      <c r="C508" s="30" t="s">
        <v>1891</v>
      </c>
      <c r="D508" s="30" t="s">
        <v>1892</v>
      </c>
      <c r="E508" s="30" t="s">
        <v>1893</v>
      </c>
      <c r="F508" s="34">
        <v>40544</v>
      </c>
      <c r="G508" s="35">
        <v>42004</v>
      </c>
      <c r="H508" s="36"/>
      <c r="I508" s="25" t="s">
        <v>3355</v>
      </c>
      <c r="J508" s="25" t="s">
        <v>3372</v>
      </c>
      <c r="K508" s="57" t="s">
        <v>3345</v>
      </c>
      <c r="L508" s="57" t="s">
        <v>3332</v>
      </c>
      <c r="M508" s="25" t="s">
        <v>3331</v>
      </c>
      <c r="N508" s="38"/>
      <c r="O508" s="30" t="s">
        <v>207</v>
      </c>
      <c r="P508" s="30"/>
      <c r="Q508" s="30"/>
      <c r="R508" s="30"/>
      <c r="S508" s="30"/>
      <c r="T508" s="30"/>
      <c r="U508" s="75" t="s">
        <v>3009</v>
      </c>
      <c r="V508" s="63">
        <v>6654388</v>
      </c>
      <c r="W508" s="30"/>
      <c r="X508" s="30" t="s">
        <v>1894</v>
      </c>
      <c r="Y508" s="30" t="s">
        <v>3469</v>
      </c>
      <c r="Z508" s="30" t="s">
        <v>3482</v>
      </c>
      <c r="AA508" s="30" t="s">
        <v>2886</v>
      </c>
      <c r="AB508" s="30" t="s">
        <v>2955</v>
      </c>
      <c r="AC508" s="30"/>
      <c r="AD508" s="72" t="s">
        <v>2888</v>
      </c>
      <c r="AE508" s="30"/>
      <c r="AF508" s="30"/>
      <c r="AG508" s="1" t="e">
        <f>#REF!+#REF!</f>
        <v>#REF!</v>
      </c>
      <c r="AH508" s="2" t="e">
        <f>#REF!+#REF!</f>
        <v>#REF!</v>
      </c>
      <c r="AI508" s="3" t="e">
        <f>#REF!+#REF!</f>
        <v>#REF!</v>
      </c>
      <c r="AJ508" s="4" t="e">
        <f t="shared" si="7"/>
        <v>#REF!</v>
      </c>
      <c r="AK508" s="30"/>
      <c r="AL508" s="30"/>
      <c r="AM508" s="30"/>
      <c r="AN508" s="30"/>
      <c r="AO508" s="30"/>
      <c r="AP508" s="30"/>
      <c r="AQ508" s="30"/>
      <c r="AR508" s="30"/>
      <c r="AS508" s="30"/>
      <c r="AT508" s="30"/>
      <c r="AU508" s="30"/>
      <c r="AV508" s="30"/>
      <c r="AW508" s="30"/>
    </row>
    <row r="509" spans="1:49" ht="198" customHeight="1">
      <c r="A509" s="21" t="s">
        <v>1895</v>
      </c>
      <c r="B509" s="30" t="s">
        <v>1890</v>
      </c>
      <c r="C509" s="30" t="s">
        <v>1896</v>
      </c>
      <c r="D509" s="30" t="s">
        <v>1897</v>
      </c>
      <c r="E509" s="30" t="s">
        <v>1898</v>
      </c>
      <c r="F509" s="34">
        <v>40544</v>
      </c>
      <c r="G509" s="35">
        <v>42004</v>
      </c>
      <c r="H509" s="36"/>
      <c r="I509" s="25"/>
      <c r="J509" s="25"/>
      <c r="K509" s="57"/>
      <c r="L509" s="57"/>
      <c r="M509" s="25"/>
      <c r="N509" s="42"/>
      <c r="O509" s="30" t="s">
        <v>207</v>
      </c>
      <c r="P509" s="30"/>
      <c r="Q509" s="30"/>
      <c r="R509" s="30"/>
      <c r="S509" s="30"/>
      <c r="T509" s="30"/>
      <c r="U509" s="75" t="s">
        <v>3009</v>
      </c>
      <c r="V509" s="63">
        <v>0</v>
      </c>
      <c r="W509" s="30"/>
      <c r="X509" s="30" t="s">
        <v>1899</v>
      </c>
      <c r="Y509" s="30" t="s">
        <v>3469</v>
      </c>
      <c r="Z509" s="30" t="s">
        <v>3482</v>
      </c>
      <c r="AA509" s="30"/>
      <c r="AB509" s="30"/>
      <c r="AC509" s="30"/>
      <c r="AD509" s="72" t="s">
        <v>2888</v>
      </c>
      <c r="AE509" s="30"/>
      <c r="AF509" s="30"/>
      <c r="AG509" s="1"/>
      <c r="AH509" s="2"/>
      <c r="AI509" s="3"/>
      <c r="AJ509" s="4">
        <f t="shared" si="7"/>
        <v>0</v>
      </c>
      <c r="AK509" s="30"/>
      <c r="AL509" s="30"/>
      <c r="AM509" s="30"/>
      <c r="AN509" s="30"/>
      <c r="AO509" s="30"/>
      <c r="AP509" s="30"/>
      <c r="AQ509" s="30"/>
      <c r="AR509" s="30"/>
      <c r="AS509" s="30"/>
      <c r="AT509" s="30"/>
      <c r="AU509" s="30"/>
      <c r="AV509" s="30"/>
      <c r="AW509" s="30"/>
    </row>
    <row r="510" spans="1:49" ht="94.5">
      <c r="A510" s="21" t="s">
        <v>1900</v>
      </c>
      <c r="B510" s="30" t="s">
        <v>1890</v>
      </c>
      <c r="C510" s="30" t="s">
        <v>1901</v>
      </c>
      <c r="D510" s="30" t="s">
        <v>1902</v>
      </c>
      <c r="E510" s="30" t="s">
        <v>1903</v>
      </c>
      <c r="F510" s="34">
        <v>40544</v>
      </c>
      <c r="G510" s="35">
        <v>42004</v>
      </c>
      <c r="H510" s="36"/>
      <c r="I510" s="25"/>
      <c r="J510" s="25"/>
      <c r="K510" s="57"/>
      <c r="L510" s="57"/>
      <c r="M510" s="25"/>
      <c r="N510" s="38"/>
      <c r="O510" s="30" t="s">
        <v>207</v>
      </c>
      <c r="P510" s="30"/>
      <c r="Q510" s="30"/>
      <c r="R510" s="30"/>
      <c r="S510" s="30"/>
      <c r="T510" s="30"/>
      <c r="U510" s="75" t="s">
        <v>3009</v>
      </c>
      <c r="V510" s="63">
        <v>8243002.04</v>
      </c>
      <c r="W510" s="30"/>
      <c r="X510" s="30" t="s">
        <v>1904</v>
      </c>
      <c r="Y510" s="30" t="s">
        <v>3469</v>
      </c>
      <c r="Z510" s="30" t="s">
        <v>3482</v>
      </c>
      <c r="AA510" s="30" t="s">
        <v>2886</v>
      </c>
      <c r="AB510" s="30" t="s">
        <v>2955</v>
      </c>
      <c r="AC510" s="30"/>
      <c r="AD510" s="72" t="s">
        <v>2888</v>
      </c>
      <c r="AE510" s="30"/>
      <c r="AF510" s="30"/>
      <c r="AG510" s="1" t="e">
        <f>#REF!+#REF!</f>
        <v>#REF!</v>
      </c>
      <c r="AH510" s="2" t="e">
        <f>#REF!+#REF!</f>
        <v>#REF!</v>
      </c>
      <c r="AI510" s="3" t="e">
        <f>#REF!+#REF!</f>
        <v>#REF!</v>
      </c>
      <c r="AJ510" s="4" t="e">
        <f t="shared" si="7"/>
        <v>#REF!</v>
      </c>
      <c r="AK510" s="30"/>
      <c r="AL510" s="30"/>
      <c r="AM510" s="30"/>
      <c r="AN510" s="30"/>
      <c r="AO510" s="30"/>
      <c r="AP510" s="30"/>
      <c r="AQ510" s="30"/>
      <c r="AR510" s="30"/>
      <c r="AS510" s="30"/>
      <c r="AT510" s="30"/>
      <c r="AU510" s="30"/>
      <c r="AV510" s="30"/>
      <c r="AW510" s="30"/>
    </row>
    <row r="511" spans="1:49" ht="126">
      <c r="A511" s="21" t="s">
        <v>1905</v>
      </c>
      <c r="B511" s="30" t="s">
        <v>1890</v>
      </c>
      <c r="C511" s="30" t="s">
        <v>1906</v>
      </c>
      <c r="D511" s="30" t="s">
        <v>1907</v>
      </c>
      <c r="E511" s="30" t="s">
        <v>1908</v>
      </c>
      <c r="F511" s="34">
        <v>40544</v>
      </c>
      <c r="G511" s="35">
        <v>42004</v>
      </c>
      <c r="H511" s="36"/>
      <c r="I511" s="25"/>
      <c r="J511" s="25"/>
      <c r="K511" s="57"/>
      <c r="L511" s="57"/>
      <c r="M511" s="25"/>
      <c r="N511" s="38"/>
      <c r="O511" s="30" t="s">
        <v>207</v>
      </c>
      <c r="P511" s="30"/>
      <c r="Q511" s="30"/>
      <c r="R511" s="30"/>
      <c r="S511" s="30"/>
      <c r="T511" s="30"/>
      <c r="U511" s="75" t="s">
        <v>3009</v>
      </c>
      <c r="V511" s="63">
        <v>4518792</v>
      </c>
      <c r="W511" s="30"/>
      <c r="X511" s="30" t="s">
        <v>1909</v>
      </c>
      <c r="Y511" s="30" t="s">
        <v>3469</v>
      </c>
      <c r="Z511" s="30" t="s">
        <v>3482</v>
      </c>
      <c r="AA511" s="30" t="s">
        <v>2886</v>
      </c>
      <c r="AB511" s="30" t="s">
        <v>2962</v>
      </c>
      <c r="AC511" s="30"/>
      <c r="AD511" s="72" t="s">
        <v>2888</v>
      </c>
      <c r="AE511" s="30"/>
      <c r="AF511" s="30"/>
      <c r="AG511" s="1" t="e">
        <f>#REF!+#REF!+#REF!+#REF!</f>
        <v>#REF!</v>
      </c>
      <c r="AH511" s="2" t="e">
        <f>#REF!+#REF!+#REF!+#REF!</f>
        <v>#REF!</v>
      </c>
      <c r="AI511" s="3" t="e">
        <f>#REF!+#REF!+#REF!+#REF!</f>
        <v>#REF!</v>
      </c>
      <c r="AJ511" s="4" t="e">
        <f t="shared" si="7"/>
        <v>#REF!</v>
      </c>
      <c r="AK511" s="30"/>
      <c r="AL511" s="30"/>
      <c r="AM511" s="30"/>
      <c r="AN511" s="30"/>
      <c r="AO511" s="30"/>
      <c r="AP511" s="30"/>
      <c r="AQ511" s="30"/>
      <c r="AR511" s="30"/>
      <c r="AS511" s="30"/>
      <c r="AT511" s="30"/>
      <c r="AU511" s="30"/>
      <c r="AV511" s="30"/>
      <c r="AW511" s="30"/>
    </row>
    <row r="512" spans="1:49" ht="94.5">
      <c r="A512" s="21" t="s">
        <v>1789</v>
      </c>
      <c r="B512" s="30"/>
      <c r="C512" s="30" t="s">
        <v>1790</v>
      </c>
      <c r="D512" s="30" t="s">
        <v>1791</v>
      </c>
      <c r="E512" s="30" t="s">
        <v>1792</v>
      </c>
      <c r="F512" s="34">
        <v>41030</v>
      </c>
      <c r="G512" s="35">
        <v>42124</v>
      </c>
      <c r="H512" s="47" t="s">
        <v>2805</v>
      </c>
      <c r="I512" s="26" t="s">
        <v>3358</v>
      </c>
      <c r="J512" s="26">
        <v>0</v>
      </c>
      <c r="K512" s="58" t="s">
        <v>3348</v>
      </c>
      <c r="L512" s="58" t="s">
        <v>3328</v>
      </c>
      <c r="M512" s="26" t="s">
        <v>3346</v>
      </c>
      <c r="N512" s="37" t="s">
        <v>3250</v>
      </c>
      <c r="O512" s="30" t="s">
        <v>207</v>
      </c>
      <c r="P512" s="30"/>
      <c r="Q512" s="30"/>
      <c r="R512" s="30"/>
      <c r="S512" s="30"/>
      <c r="T512" s="30"/>
      <c r="U512" s="75" t="s">
        <v>2804</v>
      </c>
      <c r="V512" s="63">
        <v>9344314</v>
      </c>
      <c r="W512" s="30"/>
      <c r="X512" s="30" t="s">
        <v>1793</v>
      </c>
      <c r="Y512" s="30" t="s">
        <v>3499</v>
      </c>
      <c r="Z512" s="30" t="s">
        <v>3505</v>
      </c>
      <c r="AA512" s="30" t="s">
        <v>2888</v>
      </c>
      <c r="AB512" s="30" t="s">
        <v>2910</v>
      </c>
      <c r="AC512" s="30"/>
      <c r="AD512" s="72" t="s">
        <v>2888</v>
      </c>
      <c r="AE512" s="30"/>
      <c r="AF512" s="30"/>
      <c r="AG512" s="1" t="e">
        <f>#REF!+#REF!</f>
        <v>#REF!</v>
      </c>
      <c r="AH512" s="2" t="e">
        <f>#REF!+#REF!</f>
        <v>#REF!</v>
      </c>
      <c r="AI512" s="3" t="e">
        <f>#REF!+#REF!</f>
        <v>#REF!</v>
      </c>
      <c r="AJ512" s="4" t="e">
        <f t="shared" si="7"/>
        <v>#REF!</v>
      </c>
      <c r="AK512" s="30"/>
      <c r="AL512" s="30"/>
      <c r="AM512" s="30"/>
      <c r="AN512" s="30"/>
      <c r="AO512" s="30"/>
      <c r="AP512" s="30"/>
      <c r="AQ512" s="30"/>
      <c r="AR512" s="30"/>
      <c r="AS512" s="30"/>
      <c r="AT512" s="30"/>
      <c r="AU512" s="30"/>
      <c r="AV512" s="30"/>
      <c r="AW512" s="30"/>
    </row>
    <row r="513" spans="1:49" ht="110.25">
      <c r="A513" s="21" t="s">
        <v>1794</v>
      </c>
      <c r="B513" s="30" t="s">
        <v>1795</v>
      </c>
      <c r="C513" s="30" t="s">
        <v>1796</v>
      </c>
      <c r="D513" s="30" t="s">
        <v>1797</v>
      </c>
      <c r="E513" s="30" t="s">
        <v>1798</v>
      </c>
      <c r="F513" s="34">
        <v>41030</v>
      </c>
      <c r="G513" s="35">
        <v>42124</v>
      </c>
      <c r="H513" s="36"/>
      <c r="I513" s="25"/>
      <c r="J513" s="25"/>
      <c r="K513" s="57"/>
      <c r="L513" s="57"/>
      <c r="M513" s="25"/>
      <c r="N513" s="43" t="s">
        <v>3251</v>
      </c>
      <c r="O513" s="30" t="s">
        <v>207</v>
      </c>
      <c r="P513" s="30"/>
      <c r="Q513" s="30"/>
      <c r="R513" s="30"/>
      <c r="S513" s="30"/>
      <c r="T513" s="30"/>
      <c r="U513" s="75" t="s">
        <v>2804</v>
      </c>
      <c r="V513" s="63">
        <v>3308091</v>
      </c>
      <c r="W513" s="30"/>
      <c r="X513" s="30" t="s">
        <v>1799</v>
      </c>
      <c r="Y513" s="30" t="s">
        <v>3499</v>
      </c>
      <c r="Z513" s="30" t="s">
        <v>3505</v>
      </c>
      <c r="AA513" s="30" t="s">
        <v>2888</v>
      </c>
      <c r="AB513" s="30" t="s">
        <v>2910</v>
      </c>
      <c r="AC513" s="30"/>
      <c r="AD513" s="72" t="s">
        <v>2888</v>
      </c>
      <c r="AE513" s="30"/>
      <c r="AF513" s="30"/>
      <c r="AG513" s="1" t="e">
        <f>#REF!+#REF!</f>
        <v>#REF!</v>
      </c>
      <c r="AH513" s="2" t="e">
        <f>#REF!+#REF!</f>
        <v>#REF!</v>
      </c>
      <c r="AI513" s="3" t="e">
        <f>#REF!+#REF!</f>
        <v>#REF!</v>
      </c>
      <c r="AJ513" s="4" t="e">
        <f t="shared" si="7"/>
        <v>#REF!</v>
      </c>
      <c r="AK513" s="30"/>
      <c r="AL513" s="30"/>
      <c r="AM513" s="30"/>
      <c r="AN513" s="30"/>
      <c r="AO513" s="30"/>
      <c r="AP513" s="30"/>
      <c r="AQ513" s="30"/>
      <c r="AR513" s="30"/>
      <c r="AS513" s="30"/>
      <c r="AT513" s="30"/>
      <c r="AU513" s="30"/>
      <c r="AV513" s="30"/>
      <c r="AW513" s="30"/>
    </row>
    <row r="514" spans="1:49" ht="94.5">
      <c r="A514" s="21" t="s">
        <v>1800</v>
      </c>
      <c r="B514" s="30" t="s">
        <v>1795</v>
      </c>
      <c r="C514" s="30" t="s">
        <v>1801</v>
      </c>
      <c r="D514" s="30" t="s">
        <v>1802</v>
      </c>
      <c r="E514" s="30" t="s">
        <v>1803</v>
      </c>
      <c r="F514" s="34">
        <v>41030</v>
      </c>
      <c r="G514" s="35">
        <v>42124</v>
      </c>
      <c r="H514" s="47" t="s">
        <v>2806</v>
      </c>
      <c r="I514" s="26" t="s">
        <v>3358</v>
      </c>
      <c r="J514" s="26">
        <v>0</v>
      </c>
      <c r="K514" s="58" t="s">
        <v>3348</v>
      </c>
      <c r="L514" s="58" t="s">
        <v>3328</v>
      </c>
      <c r="M514" s="26" t="s">
        <v>3346</v>
      </c>
      <c r="N514" s="43" t="s">
        <v>3252</v>
      </c>
      <c r="O514" s="30" t="s">
        <v>207</v>
      </c>
      <c r="P514" s="30"/>
      <c r="Q514" s="30"/>
      <c r="R514" s="30"/>
      <c r="S514" s="30"/>
      <c r="T514" s="30"/>
      <c r="U514" s="75" t="s">
        <v>2804</v>
      </c>
      <c r="V514" s="63">
        <v>4005238</v>
      </c>
      <c r="W514" s="30"/>
      <c r="X514" s="30" t="s">
        <v>1804</v>
      </c>
      <c r="Y514" s="30" t="s">
        <v>3499</v>
      </c>
      <c r="Z514" s="30" t="s">
        <v>3505</v>
      </c>
      <c r="AA514" s="30" t="s">
        <v>2888</v>
      </c>
      <c r="AB514" s="30" t="s">
        <v>2910</v>
      </c>
      <c r="AC514" s="30"/>
      <c r="AD514" s="72" t="s">
        <v>2888</v>
      </c>
      <c r="AE514" s="30"/>
      <c r="AF514" s="30"/>
      <c r="AG514" s="1" t="e">
        <f>#REF!+#REF!</f>
        <v>#REF!</v>
      </c>
      <c r="AH514" s="2" t="e">
        <f>#REF!+#REF!</f>
        <v>#REF!</v>
      </c>
      <c r="AI514" s="3" t="e">
        <f>#REF!+#REF!</f>
        <v>#REF!</v>
      </c>
      <c r="AJ514" s="4" t="e">
        <f t="shared" si="7"/>
        <v>#REF!</v>
      </c>
      <c r="AK514" s="30"/>
      <c r="AL514" s="30"/>
      <c r="AM514" s="30"/>
      <c r="AN514" s="30"/>
      <c r="AO514" s="30"/>
      <c r="AP514" s="30"/>
      <c r="AQ514" s="30"/>
      <c r="AR514" s="30"/>
      <c r="AS514" s="30"/>
      <c r="AT514" s="30"/>
      <c r="AU514" s="30"/>
      <c r="AV514" s="30"/>
      <c r="AW514" s="30"/>
    </row>
    <row r="515" spans="1:49" ht="110.25">
      <c r="A515" s="21" t="s">
        <v>2275</v>
      </c>
      <c r="B515" s="30" t="s">
        <v>2276</v>
      </c>
      <c r="C515" s="30" t="s">
        <v>2277</v>
      </c>
      <c r="D515" s="30" t="s">
        <v>2278</v>
      </c>
      <c r="E515" s="30" t="s">
        <v>2279</v>
      </c>
      <c r="F515" s="34">
        <v>41153</v>
      </c>
      <c r="G515" s="35">
        <v>42247</v>
      </c>
      <c r="H515" s="47" t="s">
        <v>2817</v>
      </c>
      <c r="I515" s="26">
        <v>0</v>
      </c>
      <c r="J515" s="26">
        <v>0</v>
      </c>
      <c r="K515" s="58" t="s">
        <v>3348</v>
      </c>
      <c r="L515" s="58" t="s">
        <v>3396</v>
      </c>
      <c r="M515" s="26">
        <v>0</v>
      </c>
      <c r="N515" s="38"/>
      <c r="O515" s="30" t="s">
        <v>756</v>
      </c>
      <c r="P515" s="30"/>
      <c r="Q515" s="30"/>
      <c r="R515" s="30"/>
      <c r="S515" s="30"/>
      <c r="T515" s="30"/>
      <c r="U515" s="75" t="s">
        <v>2747</v>
      </c>
      <c r="V515" s="63">
        <v>4094780</v>
      </c>
      <c r="W515" s="30"/>
      <c r="X515" s="30" t="s">
        <v>2280</v>
      </c>
      <c r="Y515" s="30" t="s">
        <v>3463</v>
      </c>
      <c r="Z515" s="30" t="s">
        <v>3464</v>
      </c>
      <c r="AA515" s="30" t="s">
        <v>2969</v>
      </c>
      <c r="AB515" s="30" t="s">
        <v>2967</v>
      </c>
      <c r="AC515" s="30"/>
      <c r="AD515" s="72" t="s">
        <v>2888</v>
      </c>
      <c r="AE515" s="30"/>
      <c r="AF515" s="30"/>
      <c r="AG515" s="1" t="e">
        <f>#REF!+#REF!</f>
        <v>#REF!</v>
      </c>
      <c r="AH515" s="2" t="e">
        <f>#REF!+#REF!</f>
        <v>#REF!</v>
      </c>
      <c r="AI515" s="3" t="e">
        <f>#REF!+#REF!</f>
        <v>#REF!</v>
      </c>
      <c r="AJ515" s="4" t="e">
        <f t="shared" si="7"/>
        <v>#REF!</v>
      </c>
      <c r="AK515" s="30"/>
      <c r="AL515" s="30"/>
      <c r="AM515" s="30"/>
      <c r="AN515" s="30"/>
      <c r="AO515" s="30"/>
      <c r="AP515" s="30"/>
      <c r="AQ515" s="30"/>
      <c r="AR515" s="30"/>
      <c r="AS515" s="30"/>
      <c r="AT515" s="30"/>
      <c r="AU515" s="30"/>
      <c r="AV515" s="30"/>
      <c r="AW515" s="30"/>
    </row>
    <row r="516" spans="1:49" ht="141.75">
      <c r="A516" s="21" t="s">
        <v>2360</v>
      </c>
      <c r="B516" s="30" t="s">
        <v>2355</v>
      </c>
      <c r="C516" s="30" t="s">
        <v>2361</v>
      </c>
      <c r="D516" s="30" t="s">
        <v>2362</v>
      </c>
      <c r="E516" s="30" t="s">
        <v>2363</v>
      </c>
      <c r="F516" s="34">
        <v>41153</v>
      </c>
      <c r="G516" s="35">
        <v>42247</v>
      </c>
      <c r="H516" s="47" t="s">
        <v>2879</v>
      </c>
      <c r="I516" s="26">
        <v>0</v>
      </c>
      <c r="J516" s="26">
        <v>0</v>
      </c>
      <c r="K516" s="58" t="s">
        <v>3348</v>
      </c>
      <c r="L516" s="58" t="s">
        <v>3332</v>
      </c>
      <c r="M516" s="26">
        <v>0</v>
      </c>
      <c r="N516" s="38"/>
      <c r="O516" s="30" t="s">
        <v>756</v>
      </c>
      <c r="P516" s="30"/>
      <c r="Q516" s="30"/>
      <c r="R516" s="30"/>
      <c r="S516" s="30"/>
      <c r="T516" s="30"/>
      <c r="U516" s="75" t="s">
        <v>2747</v>
      </c>
      <c r="V516" s="63">
        <v>5984220</v>
      </c>
      <c r="W516" s="30"/>
      <c r="X516" s="30" t="s">
        <v>2364</v>
      </c>
      <c r="Y516" s="30" t="s">
        <v>3463</v>
      </c>
      <c r="Z516" s="30" t="s">
        <v>3464</v>
      </c>
      <c r="AA516" s="30" t="s">
        <v>2969</v>
      </c>
      <c r="AB516" s="69" t="s">
        <v>3584</v>
      </c>
      <c r="AC516" s="30"/>
      <c r="AD516" s="72" t="s">
        <v>2888</v>
      </c>
      <c r="AE516" s="30"/>
      <c r="AF516" s="30"/>
      <c r="AG516" s="1" t="e">
        <f>#REF!+#REF!+#REF!</f>
        <v>#REF!</v>
      </c>
      <c r="AH516" s="2" t="e">
        <f>#REF!+#REF!+#REF!</f>
        <v>#REF!</v>
      </c>
      <c r="AI516" s="3" t="e">
        <f>#REF!+#REF!+#REF!</f>
        <v>#REF!</v>
      </c>
      <c r="AJ516" s="4" t="e">
        <f t="shared" si="7"/>
        <v>#REF!</v>
      </c>
      <c r="AK516" s="30"/>
      <c r="AL516" s="30"/>
      <c r="AM516" s="30"/>
      <c r="AN516" s="30"/>
      <c r="AO516" s="30"/>
      <c r="AP516" s="30"/>
      <c r="AQ516" s="30"/>
      <c r="AR516" s="30"/>
      <c r="AS516" s="30"/>
      <c r="AT516" s="30"/>
      <c r="AU516" s="30"/>
      <c r="AV516" s="30"/>
      <c r="AW516" s="30"/>
    </row>
    <row r="517" spans="1:49" ht="110.25">
      <c r="A517" s="21" t="s">
        <v>2365</v>
      </c>
      <c r="B517" s="30" t="s">
        <v>2355</v>
      </c>
      <c r="C517" s="30" t="s">
        <v>2366</v>
      </c>
      <c r="D517" s="30" t="s">
        <v>2367</v>
      </c>
      <c r="E517" s="30" t="s">
        <v>2368</v>
      </c>
      <c r="F517" s="34">
        <v>41153</v>
      </c>
      <c r="G517" s="35">
        <v>42247</v>
      </c>
      <c r="H517" s="47" t="s">
        <v>2879</v>
      </c>
      <c r="I517" s="26">
        <v>0</v>
      </c>
      <c r="J517" s="26">
        <v>0</v>
      </c>
      <c r="K517" s="58" t="s">
        <v>3348</v>
      </c>
      <c r="L517" s="58" t="s">
        <v>3332</v>
      </c>
      <c r="M517" s="26">
        <v>0</v>
      </c>
      <c r="N517" s="38"/>
      <c r="O517" s="30" t="s">
        <v>756</v>
      </c>
      <c r="P517" s="30"/>
      <c r="Q517" s="30"/>
      <c r="R517" s="30"/>
      <c r="S517" s="30"/>
      <c r="T517" s="30"/>
      <c r="U517" s="75" t="s">
        <v>2747</v>
      </c>
      <c r="V517" s="63">
        <v>9837879</v>
      </c>
      <c r="W517" s="30"/>
      <c r="X517" s="30" t="s">
        <v>2369</v>
      </c>
      <c r="Y517" s="30" t="s">
        <v>3463</v>
      </c>
      <c r="Z517" s="30" t="s">
        <v>3464</v>
      </c>
      <c r="AA517" s="30" t="s">
        <v>2969</v>
      </c>
      <c r="AB517" s="69" t="s">
        <v>3585</v>
      </c>
      <c r="AC517" s="30"/>
      <c r="AD517" s="72" t="s">
        <v>2888</v>
      </c>
      <c r="AE517" s="30"/>
      <c r="AF517" s="30"/>
      <c r="AG517" s="1" t="e">
        <f>#REF!+#REF!+#REF!</f>
        <v>#REF!</v>
      </c>
      <c r="AH517" s="2" t="e">
        <f>#REF!+#REF!+#REF!</f>
        <v>#REF!</v>
      </c>
      <c r="AI517" s="3" t="e">
        <f>#REF!+#REF!+#REF!</f>
        <v>#REF!</v>
      </c>
      <c r="AJ517" s="4" t="e">
        <f t="shared" si="7"/>
        <v>#REF!</v>
      </c>
      <c r="AK517" s="30"/>
      <c r="AL517" s="30"/>
      <c r="AM517" s="30"/>
      <c r="AN517" s="30"/>
      <c r="AO517" s="30"/>
      <c r="AP517" s="30"/>
      <c r="AQ517" s="30"/>
      <c r="AR517" s="30"/>
      <c r="AS517" s="30"/>
      <c r="AT517" s="30"/>
      <c r="AU517" s="30"/>
      <c r="AV517" s="30"/>
      <c r="AW517" s="30"/>
    </row>
    <row r="518" spans="1:49" ht="126">
      <c r="A518" s="21" t="s">
        <v>2370</v>
      </c>
      <c r="B518" s="30" t="s">
        <v>2355</v>
      </c>
      <c r="C518" s="30" t="s">
        <v>2371</v>
      </c>
      <c r="D518" s="30" t="s">
        <v>2372</v>
      </c>
      <c r="E518" s="30" t="s">
        <v>2373</v>
      </c>
      <c r="F518" s="34">
        <v>41153</v>
      </c>
      <c r="G518" s="35">
        <v>42247</v>
      </c>
      <c r="H518" s="47" t="s">
        <v>2879</v>
      </c>
      <c r="I518" s="26">
        <v>0</v>
      </c>
      <c r="J518" s="26">
        <v>0</v>
      </c>
      <c r="K518" s="58" t="s">
        <v>3348</v>
      </c>
      <c r="L518" s="58" t="s">
        <v>3332</v>
      </c>
      <c r="M518" s="26">
        <v>0</v>
      </c>
      <c r="N518" s="38"/>
      <c r="O518" s="30" t="s">
        <v>756</v>
      </c>
      <c r="P518" s="30"/>
      <c r="Q518" s="30"/>
      <c r="R518" s="30"/>
      <c r="S518" s="30"/>
      <c r="T518" s="30"/>
      <c r="U518" s="75" t="s">
        <v>2747</v>
      </c>
      <c r="V518" s="63">
        <v>1726976</v>
      </c>
      <c r="W518" s="30"/>
      <c r="X518" s="30" t="s">
        <v>2374</v>
      </c>
      <c r="Y518" s="30" t="s">
        <v>3463</v>
      </c>
      <c r="Z518" s="30" t="s">
        <v>3464</v>
      </c>
      <c r="AA518" s="30" t="s">
        <v>2969</v>
      </c>
      <c r="AB518" s="30" t="s">
        <v>3013</v>
      </c>
      <c r="AC518" s="30"/>
      <c r="AD518" s="72" t="s">
        <v>2888</v>
      </c>
      <c r="AE518" s="30"/>
      <c r="AF518" s="30"/>
      <c r="AG518" s="1" t="e">
        <f>#REF!+#REF!</f>
        <v>#REF!</v>
      </c>
      <c r="AH518" s="2" t="e">
        <f>#REF!+#REF!</f>
        <v>#REF!</v>
      </c>
      <c r="AI518" s="3" t="e">
        <f>#REF!+#REF!</f>
        <v>#REF!</v>
      </c>
      <c r="AJ518" s="4" t="e">
        <f t="shared" si="7"/>
        <v>#REF!</v>
      </c>
      <c r="AK518" s="30"/>
      <c r="AL518" s="30"/>
      <c r="AM518" s="30"/>
      <c r="AN518" s="30"/>
      <c r="AO518" s="30"/>
      <c r="AP518" s="30"/>
      <c r="AQ518" s="30"/>
      <c r="AR518" s="30"/>
      <c r="AS518" s="30"/>
      <c r="AT518" s="30"/>
      <c r="AU518" s="30"/>
      <c r="AV518" s="30"/>
      <c r="AW518" s="30"/>
    </row>
    <row r="519" spans="1:49" ht="126">
      <c r="A519" s="21" t="s">
        <v>2380</v>
      </c>
      <c r="B519" s="30" t="s">
        <v>2355</v>
      </c>
      <c r="C519" s="30" t="s">
        <v>2381</v>
      </c>
      <c r="D519" s="30" t="s">
        <v>2382</v>
      </c>
      <c r="E519" s="30" t="s">
        <v>2383</v>
      </c>
      <c r="F519" s="34">
        <v>41153</v>
      </c>
      <c r="G519" s="35">
        <v>42247</v>
      </c>
      <c r="H519" s="47" t="s">
        <v>2879</v>
      </c>
      <c r="I519" s="26">
        <v>0</v>
      </c>
      <c r="J519" s="26">
        <v>0</v>
      </c>
      <c r="K519" s="58" t="s">
        <v>3348</v>
      </c>
      <c r="L519" s="58" t="s">
        <v>3332</v>
      </c>
      <c r="M519" s="26">
        <v>0</v>
      </c>
      <c r="N519" s="38"/>
      <c r="O519" s="30" t="s">
        <v>756</v>
      </c>
      <c r="P519" s="30"/>
      <c r="Q519" s="30"/>
      <c r="R519" s="30"/>
      <c r="S519" s="30"/>
      <c r="T519" s="30"/>
      <c r="U519" s="75" t="s">
        <v>2747</v>
      </c>
      <c r="V519" s="63">
        <v>10228710</v>
      </c>
      <c r="W519" s="30"/>
      <c r="X519" s="30" t="s">
        <v>2384</v>
      </c>
      <c r="Y519" s="30" t="s">
        <v>3463</v>
      </c>
      <c r="Z519" s="30" t="s">
        <v>3464</v>
      </c>
      <c r="AA519" s="30" t="s">
        <v>2969</v>
      </c>
      <c r="AB519" s="30" t="s">
        <v>2967</v>
      </c>
      <c r="AC519" s="30"/>
      <c r="AD519" s="72" t="s">
        <v>2888</v>
      </c>
      <c r="AE519" s="30"/>
      <c r="AF519" s="30"/>
      <c r="AG519" s="1" t="e">
        <f>#REF!+#REF!</f>
        <v>#REF!</v>
      </c>
      <c r="AH519" s="2" t="e">
        <f>#REF!+#REF!</f>
        <v>#REF!</v>
      </c>
      <c r="AI519" s="3" t="e">
        <f>#REF!+#REF!</f>
        <v>#REF!</v>
      </c>
      <c r="AJ519" s="4" t="e">
        <f t="shared" ref="AJ519:AJ577" si="8">SUM(AG519:AI519)</f>
        <v>#REF!</v>
      </c>
      <c r="AK519" s="30"/>
      <c r="AL519" s="30"/>
      <c r="AM519" s="30"/>
      <c r="AN519" s="30"/>
      <c r="AO519" s="30"/>
      <c r="AP519" s="30"/>
      <c r="AQ519" s="30"/>
      <c r="AR519" s="30"/>
      <c r="AS519" s="30"/>
      <c r="AT519" s="30"/>
      <c r="AU519" s="30"/>
      <c r="AV519" s="30"/>
      <c r="AW519" s="30"/>
    </row>
    <row r="520" spans="1:49" ht="126">
      <c r="A520" s="21" t="s">
        <v>2385</v>
      </c>
      <c r="B520" s="30" t="s">
        <v>2355</v>
      </c>
      <c r="C520" s="30" t="s">
        <v>2386</v>
      </c>
      <c r="D520" s="30" t="s">
        <v>2387</v>
      </c>
      <c r="E520" s="30" t="s">
        <v>2388</v>
      </c>
      <c r="F520" s="34">
        <v>41153</v>
      </c>
      <c r="G520" s="35">
        <v>42247</v>
      </c>
      <c r="H520" s="47" t="s">
        <v>2879</v>
      </c>
      <c r="I520" s="26">
        <v>0</v>
      </c>
      <c r="J520" s="26">
        <v>0</v>
      </c>
      <c r="K520" s="58" t="s">
        <v>3348</v>
      </c>
      <c r="L520" s="58" t="s">
        <v>3332</v>
      </c>
      <c r="M520" s="26">
        <v>0</v>
      </c>
      <c r="N520" s="38"/>
      <c r="O520" s="30" t="s">
        <v>756</v>
      </c>
      <c r="P520" s="30"/>
      <c r="Q520" s="30"/>
      <c r="R520" s="30"/>
      <c r="S520" s="30"/>
      <c r="T520" s="30"/>
      <c r="U520" s="75" t="s">
        <v>2747</v>
      </c>
      <c r="V520" s="63">
        <v>5715750</v>
      </c>
      <c r="W520" s="30"/>
      <c r="X520" s="30" t="s">
        <v>2389</v>
      </c>
      <c r="Y520" s="30" t="s">
        <v>3463</v>
      </c>
      <c r="Z520" s="30" t="s">
        <v>3464</v>
      </c>
      <c r="AA520" s="30" t="s">
        <v>2969</v>
      </c>
      <c r="AB520" s="30" t="s">
        <v>3013</v>
      </c>
      <c r="AC520" s="30"/>
      <c r="AD520" s="72" t="s">
        <v>2888</v>
      </c>
      <c r="AE520" s="30"/>
      <c r="AF520" s="30"/>
      <c r="AG520" s="1" t="e">
        <f>#REF!+#REF!</f>
        <v>#REF!</v>
      </c>
      <c r="AH520" s="2" t="e">
        <f>#REF!+#REF!</f>
        <v>#REF!</v>
      </c>
      <c r="AI520" s="3" t="e">
        <f>#REF!+#REF!</f>
        <v>#REF!</v>
      </c>
      <c r="AJ520" s="4" t="e">
        <f t="shared" si="8"/>
        <v>#REF!</v>
      </c>
      <c r="AK520" s="30"/>
      <c r="AL520" s="30"/>
      <c r="AM520" s="30"/>
      <c r="AN520" s="30"/>
      <c r="AO520" s="30"/>
      <c r="AP520" s="30"/>
      <c r="AQ520" s="30"/>
      <c r="AR520" s="30"/>
      <c r="AS520" s="30"/>
      <c r="AT520" s="30"/>
      <c r="AU520" s="30"/>
      <c r="AV520" s="30"/>
      <c r="AW520" s="30"/>
    </row>
    <row r="521" spans="1:49" ht="110.25">
      <c r="A521" s="21" t="s">
        <v>2450</v>
      </c>
      <c r="B521" s="30" t="s">
        <v>2451</v>
      </c>
      <c r="C521" s="30" t="s">
        <v>2452</v>
      </c>
      <c r="D521" s="30" t="s">
        <v>2453</v>
      </c>
      <c r="E521" s="30" t="s">
        <v>2454</v>
      </c>
      <c r="F521" s="34">
        <v>41183</v>
      </c>
      <c r="G521" s="35">
        <v>42277</v>
      </c>
      <c r="H521" s="36"/>
      <c r="I521" s="25">
        <v>0</v>
      </c>
      <c r="J521" s="25">
        <v>0</v>
      </c>
      <c r="K521" s="57" t="s">
        <v>3338</v>
      </c>
      <c r="L521" s="57" t="s">
        <v>3331</v>
      </c>
      <c r="M521" s="25">
        <v>0</v>
      </c>
      <c r="N521" s="38"/>
      <c r="O521" s="30" t="s">
        <v>207</v>
      </c>
      <c r="P521" s="30"/>
      <c r="Q521" s="30"/>
      <c r="R521" s="30"/>
      <c r="S521" s="30"/>
      <c r="T521" s="30"/>
      <c r="U521" s="75" t="s">
        <v>2814</v>
      </c>
      <c r="V521" s="63">
        <v>20137175</v>
      </c>
      <c r="W521" s="30"/>
      <c r="X521" s="30" t="s">
        <v>2455</v>
      </c>
      <c r="Y521" s="30" t="s">
        <v>3493</v>
      </c>
      <c r="Z521" s="30" t="s">
        <v>3494</v>
      </c>
      <c r="AA521" s="30" t="s">
        <v>2888</v>
      </c>
      <c r="AB521" s="30" t="s">
        <v>2955</v>
      </c>
      <c r="AC521" s="30"/>
      <c r="AD521" s="72" t="s">
        <v>2888</v>
      </c>
      <c r="AE521" s="30"/>
      <c r="AF521" s="30"/>
      <c r="AG521" s="1" t="e">
        <f>#REF!+#REF!+#REF!+#REF!</f>
        <v>#REF!</v>
      </c>
      <c r="AH521" s="2" t="e">
        <f>#REF!+#REF!+#REF!+#REF!</f>
        <v>#REF!</v>
      </c>
      <c r="AI521" s="3" t="e">
        <f>#REF!+#REF!+#REF!+#REF!</f>
        <v>#REF!</v>
      </c>
      <c r="AJ521" s="4" t="e">
        <f t="shared" si="8"/>
        <v>#REF!</v>
      </c>
      <c r="AK521" s="30"/>
      <c r="AL521" s="30"/>
      <c r="AM521" s="30"/>
      <c r="AN521" s="30"/>
      <c r="AO521" s="30"/>
      <c r="AP521" s="30"/>
      <c r="AQ521" s="30"/>
      <c r="AR521" s="30"/>
      <c r="AS521" s="30"/>
      <c r="AT521" s="30"/>
      <c r="AU521" s="30"/>
      <c r="AV521" s="30"/>
      <c r="AW521" s="30"/>
    </row>
    <row r="522" spans="1:49" ht="110.25">
      <c r="A522" s="21" t="s">
        <v>2456</v>
      </c>
      <c r="B522" s="30" t="s">
        <v>2451</v>
      </c>
      <c r="C522" s="30" t="s">
        <v>2457</v>
      </c>
      <c r="D522" s="30" t="s">
        <v>2458</v>
      </c>
      <c r="E522" s="30" t="s">
        <v>2459</v>
      </c>
      <c r="F522" s="34">
        <v>41183</v>
      </c>
      <c r="G522" s="35">
        <v>42277</v>
      </c>
      <c r="H522" s="36"/>
      <c r="I522" s="25">
        <v>0</v>
      </c>
      <c r="J522" s="25">
        <v>0</v>
      </c>
      <c r="K522" s="57" t="s">
        <v>3338</v>
      </c>
      <c r="L522" s="57" t="s">
        <v>3331</v>
      </c>
      <c r="M522" s="25">
        <v>0</v>
      </c>
      <c r="N522" s="38"/>
      <c r="O522" s="30" t="s">
        <v>207</v>
      </c>
      <c r="P522" s="30"/>
      <c r="Q522" s="30"/>
      <c r="R522" s="30"/>
      <c r="S522" s="30"/>
      <c r="T522" s="30"/>
      <c r="U522" s="75" t="s">
        <v>2814</v>
      </c>
      <c r="V522" s="63">
        <v>21644431</v>
      </c>
      <c r="W522" s="30"/>
      <c r="X522" s="30" t="s">
        <v>2460</v>
      </c>
      <c r="Y522" s="30" t="s">
        <v>3493</v>
      </c>
      <c r="Z522" s="30" t="s">
        <v>3494</v>
      </c>
      <c r="AA522" s="30" t="s">
        <v>2888</v>
      </c>
      <c r="AB522" s="30" t="s">
        <v>2955</v>
      </c>
      <c r="AC522" s="30"/>
      <c r="AD522" s="72" t="s">
        <v>2888</v>
      </c>
      <c r="AE522" s="30"/>
      <c r="AF522" s="30"/>
      <c r="AG522" s="1" t="e">
        <f>#REF!+#REF!+#REF!+#REF!</f>
        <v>#REF!</v>
      </c>
      <c r="AH522" s="2" t="e">
        <f>#REF!+#REF!+#REF!+#REF!</f>
        <v>#REF!</v>
      </c>
      <c r="AI522" s="3" t="e">
        <f>#REF!+#REF!+#REF!+#REF!</f>
        <v>#REF!</v>
      </c>
      <c r="AJ522" s="4" t="e">
        <f t="shared" si="8"/>
        <v>#REF!</v>
      </c>
      <c r="AK522" s="30"/>
      <c r="AL522" s="30"/>
      <c r="AM522" s="30"/>
      <c r="AN522" s="30"/>
      <c r="AO522" s="30"/>
      <c r="AP522" s="30"/>
      <c r="AQ522" s="30"/>
      <c r="AR522" s="30"/>
      <c r="AS522" s="30"/>
      <c r="AT522" s="30"/>
      <c r="AU522" s="30"/>
      <c r="AV522" s="30"/>
      <c r="AW522" s="30"/>
    </row>
    <row r="523" spans="1:49" ht="126">
      <c r="A523" s="21" t="s">
        <v>2461</v>
      </c>
      <c r="B523" s="30" t="s">
        <v>2451</v>
      </c>
      <c r="C523" s="30" t="s">
        <v>2462</v>
      </c>
      <c r="D523" s="30" t="s">
        <v>2463</v>
      </c>
      <c r="E523" s="30" t="s">
        <v>2464</v>
      </c>
      <c r="F523" s="34">
        <v>41183</v>
      </c>
      <c r="G523" s="35">
        <v>42277</v>
      </c>
      <c r="H523" s="36"/>
      <c r="I523" s="25">
        <v>0</v>
      </c>
      <c r="J523" s="25">
        <v>0</v>
      </c>
      <c r="K523" s="57" t="s">
        <v>3338</v>
      </c>
      <c r="L523" s="57" t="s">
        <v>3331</v>
      </c>
      <c r="M523" s="25">
        <v>0</v>
      </c>
      <c r="N523" s="38"/>
      <c r="O523" s="30" t="s">
        <v>207</v>
      </c>
      <c r="P523" s="30"/>
      <c r="Q523" s="30"/>
      <c r="R523" s="30"/>
      <c r="S523" s="30"/>
      <c r="T523" s="30"/>
      <c r="U523" s="75" t="s">
        <v>2814</v>
      </c>
      <c r="V523" s="63">
        <v>13429541.6</v>
      </c>
      <c r="W523" s="30"/>
      <c r="X523" s="30" t="s">
        <v>2465</v>
      </c>
      <c r="Y523" s="30" t="s">
        <v>3493</v>
      </c>
      <c r="Z523" s="30" t="s">
        <v>3494</v>
      </c>
      <c r="AA523" s="30" t="s">
        <v>2888</v>
      </c>
      <c r="AB523" s="30" t="s">
        <v>2955</v>
      </c>
      <c r="AC523" s="30"/>
      <c r="AD523" s="72" t="s">
        <v>2888</v>
      </c>
      <c r="AE523" s="30"/>
      <c r="AF523" s="30"/>
      <c r="AG523" s="1" t="e">
        <f>#REF!+#REF!+#REF!+#REF!</f>
        <v>#REF!</v>
      </c>
      <c r="AH523" s="2" t="e">
        <f>#REF!+#REF!+#REF!+#REF!</f>
        <v>#REF!</v>
      </c>
      <c r="AI523" s="3" t="e">
        <f>#REF!+#REF!+#REF!+#REF!</f>
        <v>#REF!</v>
      </c>
      <c r="AJ523" s="4" t="e">
        <f t="shared" si="8"/>
        <v>#REF!</v>
      </c>
      <c r="AK523" s="30"/>
      <c r="AL523" s="30"/>
      <c r="AM523" s="30"/>
      <c r="AN523" s="30"/>
      <c r="AO523" s="30"/>
      <c r="AP523" s="30"/>
      <c r="AQ523" s="30"/>
      <c r="AR523" s="30"/>
      <c r="AS523" s="30"/>
      <c r="AT523" s="30"/>
      <c r="AU523" s="30"/>
      <c r="AV523" s="30"/>
      <c r="AW523" s="30"/>
    </row>
    <row r="524" spans="1:49" ht="189">
      <c r="A524" s="21" t="s">
        <v>2604</v>
      </c>
      <c r="B524" s="30"/>
      <c r="C524" s="30" t="s">
        <v>2605</v>
      </c>
      <c r="D524" s="30" t="s">
        <v>2606</v>
      </c>
      <c r="E524" s="30" t="s">
        <v>2607</v>
      </c>
      <c r="F524" s="34">
        <v>41183</v>
      </c>
      <c r="G524" s="35">
        <v>42277</v>
      </c>
      <c r="H524" s="47" t="s">
        <v>2884</v>
      </c>
      <c r="I524" s="26" t="s">
        <v>3365</v>
      </c>
      <c r="J524" s="26" t="s">
        <v>3341</v>
      </c>
      <c r="K524" s="58" t="s">
        <v>3348</v>
      </c>
      <c r="L524" s="58" t="s">
        <v>3331</v>
      </c>
      <c r="M524" s="26">
        <v>0</v>
      </c>
      <c r="N524" s="38"/>
      <c r="O524" s="30" t="s">
        <v>207</v>
      </c>
      <c r="P524" s="30"/>
      <c r="Q524" s="30"/>
      <c r="R524" s="30"/>
      <c r="S524" s="30"/>
      <c r="T524" s="30"/>
      <c r="U524" s="75" t="s">
        <v>2814</v>
      </c>
      <c r="V524" s="63">
        <v>268467061</v>
      </c>
      <c r="W524" s="30"/>
      <c r="X524" s="30" t="s">
        <v>1788</v>
      </c>
      <c r="Y524" s="30" t="s">
        <v>3493</v>
      </c>
      <c r="Z524" s="30" t="s">
        <v>3494</v>
      </c>
      <c r="AA524" s="30" t="s">
        <v>2888</v>
      </c>
      <c r="AB524" s="30"/>
      <c r="AC524" s="30"/>
      <c r="AD524" s="72" t="s">
        <v>2888</v>
      </c>
      <c r="AE524" s="30"/>
      <c r="AF524" s="30"/>
      <c r="AG524" s="1" t="e">
        <f>#REF!+#REF!+#REF!</f>
        <v>#REF!</v>
      </c>
      <c r="AH524" s="2" t="e">
        <f>#REF!+#REF!+#REF!</f>
        <v>#REF!</v>
      </c>
      <c r="AI524" s="3" t="e">
        <f>#REF!+#REF!+#REF!</f>
        <v>#REF!</v>
      </c>
      <c r="AJ524" s="4" t="e">
        <f t="shared" si="8"/>
        <v>#REF!</v>
      </c>
      <c r="AK524" s="30"/>
      <c r="AL524" s="30"/>
      <c r="AM524" s="30"/>
      <c r="AN524" s="30"/>
      <c r="AO524" s="30"/>
      <c r="AP524" s="30"/>
      <c r="AQ524" s="30"/>
      <c r="AR524" s="30"/>
      <c r="AS524" s="30"/>
      <c r="AT524" s="30"/>
      <c r="AU524" s="30"/>
      <c r="AV524" s="30"/>
      <c r="AW524" s="30"/>
    </row>
    <row r="525" spans="1:49" ht="204.75">
      <c r="A525" s="21" t="s">
        <v>2285</v>
      </c>
      <c r="B525" s="30" t="s">
        <v>2286</v>
      </c>
      <c r="C525" s="30" t="s">
        <v>2287</v>
      </c>
      <c r="D525" s="30" t="s">
        <v>2288</v>
      </c>
      <c r="E525" s="30" t="s">
        <v>2289</v>
      </c>
      <c r="F525" s="34">
        <v>41197</v>
      </c>
      <c r="G525" s="35">
        <v>42291</v>
      </c>
      <c r="H525" s="36"/>
      <c r="I525" s="25"/>
      <c r="J525" s="25"/>
      <c r="K525" s="57"/>
      <c r="L525" s="57"/>
      <c r="M525" s="25"/>
      <c r="N525" s="43" t="s">
        <v>3282</v>
      </c>
      <c r="O525" s="30" t="s">
        <v>207</v>
      </c>
      <c r="P525" s="30"/>
      <c r="Q525" s="30"/>
      <c r="R525" s="30"/>
      <c r="S525" s="30"/>
      <c r="T525" s="30"/>
      <c r="U525" s="75" t="s">
        <v>2743</v>
      </c>
      <c r="V525" s="63">
        <v>3880152</v>
      </c>
      <c r="W525" s="30"/>
      <c r="X525" s="30" t="s">
        <v>2290</v>
      </c>
      <c r="Y525" s="30" t="s">
        <v>3481</v>
      </c>
      <c r="Z525" s="30" t="s">
        <v>3482</v>
      </c>
      <c r="AA525" s="30" t="s">
        <v>2888</v>
      </c>
      <c r="AB525" s="30" t="s">
        <v>2910</v>
      </c>
      <c r="AC525" s="30"/>
      <c r="AD525" s="72" t="s">
        <v>2888</v>
      </c>
      <c r="AE525" s="30"/>
      <c r="AF525" s="30"/>
      <c r="AG525" s="1" t="e">
        <f>#REF!+#REF!</f>
        <v>#REF!</v>
      </c>
      <c r="AH525" s="2" t="e">
        <f>#REF!+#REF!</f>
        <v>#REF!</v>
      </c>
      <c r="AI525" s="3" t="e">
        <f>#REF!+#REF!</f>
        <v>#REF!</v>
      </c>
      <c r="AJ525" s="4" t="e">
        <f t="shared" si="8"/>
        <v>#REF!</v>
      </c>
      <c r="AK525" s="30"/>
      <c r="AL525" s="30"/>
      <c r="AM525" s="30"/>
      <c r="AN525" s="30"/>
      <c r="AO525" s="30"/>
      <c r="AP525" s="30"/>
      <c r="AQ525" s="30"/>
      <c r="AR525" s="30"/>
      <c r="AS525" s="30"/>
      <c r="AT525" s="30"/>
      <c r="AU525" s="30"/>
      <c r="AV525" s="30"/>
      <c r="AW525" s="30"/>
    </row>
    <row r="526" spans="1:49" ht="110.25">
      <c r="A526" s="21" t="s">
        <v>2331</v>
      </c>
      <c r="B526" s="30" t="s">
        <v>2286</v>
      </c>
      <c r="C526" s="30" t="s">
        <v>2332</v>
      </c>
      <c r="D526" s="30" t="s">
        <v>2333</v>
      </c>
      <c r="E526" s="30" t="s">
        <v>2334</v>
      </c>
      <c r="F526" s="34">
        <v>41197</v>
      </c>
      <c r="G526" s="35">
        <v>42291</v>
      </c>
      <c r="H526" s="36"/>
      <c r="I526" s="25"/>
      <c r="J526" s="25"/>
      <c r="K526" s="57"/>
      <c r="L526" s="57"/>
      <c r="M526" s="25"/>
      <c r="N526" s="38"/>
      <c r="O526" s="30" t="s">
        <v>207</v>
      </c>
      <c r="P526" s="30"/>
      <c r="Q526" s="30"/>
      <c r="R526" s="30"/>
      <c r="S526" s="30"/>
      <c r="T526" s="30"/>
      <c r="U526" s="75" t="s">
        <v>2743</v>
      </c>
      <c r="V526" s="63">
        <v>4840000</v>
      </c>
      <c r="W526" s="30"/>
      <c r="X526" s="30" t="s">
        <v>2335</v>
      </c>
      <c r="Y526" s="30" t="s">
        <v>3481</v>
      </c>
      <c r="Z526" s="30" t="s">
        <v>3482</v>
      </c>
      <c r="AA526" s="30" t="s">
        <v>2888</v>
      </c>
      <c r="AB526" s="30" t="s">
        <v>2889</v>
      </c>
      <c r="AC526" s="30"/>
      <c r="AD526" s="72" t="s">
        <v>2888</v>
      </c>
      <c r="AE526" s="30"/>
      <c r="AF526" s="30"/>
      <c r="AG526" s="1" t="e">
        <f>#REF!+#REF!</f>
        <v>#REF!</v>
      </c>
      <c r="AH526" s="2" t="e">
        <f>#REF!+#REF!</f>
        <v>#REF!</v>
      </c>
      <c r="AI526" s="3" t="e">
        <f>#REF!+#REF!</f>
        <v>#REF!</v>
      </c>
      <c r="AJ526" s="4" t="e">
        <f t="shared" si="8"/>
        <v>#REF!</v>
      </c>
      <c r="AK526" s="30"/>
      <c r="AL526" s="30"/>
      <c r="AM526" s="30"/>
      <c r="AN526" s="30"/>
      <c r="AO526" s="30"/>
      <c r="AP526" s="30"/>
      <c r="AQ526" s="30"/>
      <c r="AR526" s="30"/>
      <c r="AS526" s="30"/>
      <c r="AT526" s="30"/>
      <c r="AU526" s="30"/>
      <c r="AV526" s="30"/>
      <c r="AW526" s="30"/>
    </row>
    <row r="527" spans="1:49" ht="141.75">
      <c r="A527" s="21" t="s">
        <v>2599</v>
      </c>
      <c r="B527" s="30" t="s">
        <v>2286</v>
      </c>
      <c r="C527" s="30" t="s">
        <v>2600</v>
      </c>
      <c r="D527" s="30" t="s">
        <v>2601</v>
      </c>
      <c r="E527" s="30" t="s">
        <v>2602</v>
      </c>
      <c r="F527" s="34">
        <v>41197</v>
      </c>
      <c r="G527" s="35">
        <v>42291</v>
      </c>
      <c r="H527" s="36"/>
      <c r="I527" s="25"/>
      <c r="J527" s="25"/>
      <c r="K527" s="57"/>
      <c r="L527" s="57"/>
      <c r="M527" s="25"/>
      <c r="N527" s="43" t="s">
        <v>3293</v>
      </c>
      <c r="O527" s="30" t="s">
        <v>207</v>
      </c>
      <c r="P527" s="30"/>
      <c r="Q527" s="30"/>
      <c r="R527" s="30"/>
      <c r="S527" s="30"/>
      <c r="T527" s="30"/>
      <c r="U527" s="75" t="s">
        <v>2743</v>
      </c>
      <c r="V527" s="63">
        <v>3000000</v>
      </c>
      <c r="W527" s="30"/>
      <c r="X527" s="30" t="s">
        <v>2603</v>
      </c>
      <c r="Y527" s="30" t="s">
        <v>3481</v>
      </c>
      <c r="Z527" s="30" t="s">
        <v>3482</v>
      </c>
      <c r="AA527" s="30" t="s">
        <v>2888</v>
      </c>
      <c r="AB527" s="30" t="s">
        <v>2962</v>
      </c>
      <c r="AC527" s="30"/>
      <c r="AD527" s="72" t="s">
        <v>2888</v>
      </c>
      <c r="AE527" s="30"/>
      <c r="AF527" s="30"/>
      <c r="AG527" s="1" t="e">
        <f>#REF!+#REF!</f>
        <v>#REF!</v>
      </c>
      <c r="AH527" s="2" t="e">
        <f>#REF!+#REF!</f>
        <v>#REF!</v>
      </c>
      <c r="AI527" s="3" t="e">
        <f>#REF!+#REF!</f>
        <v>#REF!</v>
      </c>
      <c r="AJ527" s="4" t="e">
        <f t="shared" si="8"/>
        <v>#REF!</v>
      </c>
      <c r="AK527" s="30"/>
      <c r="AL527" s="30"/>
      <c r="AM527" s="30"/>
      <c r="AN527" s="30"/>
      <c r="AO527" s="30"/>
      <c r="AP527" s="30"/>
      <c r="AQ527" s="30"/>
      <c r="AR527" s="30"/>
      <c r="AS527" s="30"/>
      <c r="AT527" s="30"/>
      <c r="AU527" s="30"/>
      <c r="AV527" s="30"/>
      <c r="AW527" s="30"/>
    </row>
    <row r="528" spans="1:49" ht="63">
      <c r="A528" s="21" t="s">
        <v>426</v>
      </c>
      <c r="B528" s="30"/>
      <c r="C528" s="30" t="s">
        <v>427</v>
      </c>
      <c r="D528" s="30"/>
      <c r="E528" s="30" t="s">
        <v>428</v>
      </c>
      <c r="F528" s="34">
        <v>38898</v>
      </c>
      <c r="G528" s="44"/>
      <c r="H528" s="36"/>
      <c r="I528" s="25"/>
      <c r="J528" s="25"/>
      <c r="K528" s="57"/>
      <c r="L528" s="57"/>
      <c r="M528" s="25"/>
      <c r="N528" s="38"/>
      <c r="O528" s="30" t="s">
        <v>58</v>
      </c>
      <c r="P528" s="30"/>
      <c r="Q528" s="30"/>
      <c r="R528" s="30"/>
      <c r="S528" s="30"/>
      <c r="T528" s="30"/>
      <c r="U528" s="75" t="s">
        <v>2748</v>
      </c>
      <c r="V528" s="63">
        <v>0</v>
      </c>
      <c r="W528" s="30"/>
      <c r="X528" s="30"/>
      <c r="Y528" s="30" t="s">
        <v>3453</v>
      </c>
      <c r="Z528" s="30" t="s">
        <v>3454</v>
      </c>
      <c r="AA528" s="30"/>
      <c r="AB528" s="30"/>
      <c r="AC528" s="30"/>
      <c r="AD528" s="72" t="s">
        <v>2888</v>
      </c>
      <c r="AE528" s="30"/>
      <c r="AF528" s="30"/>
      <c r="AG528" s="1"/>
      <c r="AH528" s="2"/>
      <c r="AI528" s="3"/>
      <c r="AJ528" s="4">
        <f t="shared" si="8"/>
        <v>0</v>
      </c>
      <c r="AK528" s="30"/>
      <c r="AL528" s="30"/>
      <c r="AM528" s="30"/>
      <c r="AN528" s="30"/>
      <c r="AO528" s="30"/>
      <c r="AP528" s="30"/>
      <c r="AQ528" s="30"/>
      <c r="AR528" s="30"/>
      <c r="AS528" s="30"/>
      <c r="AT528" s="30"/>
      <c r="AU528" s="30"/>
      <c r="AV528" s="30"/>
      <c r="AW528" s="30"/>
    </row>
    <row r="529" spans="1:49" ht="47.25">
      <c r="A529" s="21" t="s">
        <v>522</v>
      </c>
      <c r="B529" s="30"/>
      <c r="C529" s="30" t="s">
        <v>523</v>
      </c>
      <c r="D529" s="30" t="s">
        <v>524</v>
      </c>
      <c r="E529" s="30" t="s">
        <v>525</v>
      </c>
      <c r="F529" s="34">
        <v>39022</v>
      </c>
      <c r="G529" s="44"/>
      <c r="H529" s="36"/>
      <c r="I529" s="25"/>
      <c r="J529" s="25"/>
      <c r="K529" s="57"/>
      <c r="L529" s="57"/>
      <c r="M529" s="25"/>
      <c r="N529" s="38"/>
      <c r="O529" s="30" t="s">
        <v>51</v>
      </c>
      <c r="P529" s="30"/>
      <c r="Q529" s="30"/>
      <c r="R529" s="30"/>
      <c r="S529" s="30"/>
      <c r="T529" s="30"/>
      <c r="U529" s="75" t="s">
        <v>2745</v>
      </c>
      <c r="V529" s="63">
        <v>0</v>
      </c>
      <c r="W529" s="30"/>
      <c r="X529" s="30"/>
      <c r="Y529" s="30" t="s">
        <v>3447</v>
      </c>
      <c r="Z529" s="30" t="s">
        <v>3448</v>
      </c>
      <c r="AA529" s="30"/>
      <c r="AB529" s="30"/>
      <c r="AC529" s="30"/>
      <c r="AD529" s="72" t="s">
        <v>2888</v>
      </c>
      <c r="AE529" s="30"/>
      <c r="AF529" s="30"/>
      <c r="AG529" s="1"/>
      <c r="AH529" s="2"/>
      <c r="AI529" s="3"/>
      <c r="AJ529" s="4">
        <f t="shared" si="8"/>
        <v>0</v>
      </c>
      <c r="AK529" s="30"/>
      <c r="AL529" s="30"/>
      <c r="AM529" s="30"/>
      <c r="AN529" s="30"/>
      <c r="AO529" s="30"/>
      <c r="AP529" s="30"/>
      <c r="AQ529" s="30"/>
      <c r="AR529" s="30"/>
      <c r="AS529" s="30"/>
      <c r="AT529" s="30"/>
      <c r="AU529" s="30"/>
      <c r="AV529" s="30"/>
      <c r="AW529" s="30"/>
    </row>
    <row r="530" spans="1:49" ht="94.5">
      <c r="A530" s="21" t="s">
        <v>634</v>
      </c>
      <c r="B530" s="30"/>
      <c r="C530" s="30" t="s">
        <v>635</v>
      </c>
      <c r="D530" s="30" t="s">
        <v>636</v>
      </c>
      <c r="E530" s="30"/>
      <c r="F530" s="34">
        <v>39540</v>
      </c>
      <c r="G530" s="44"/>
      <c r="H530" s="36"/>
      <c r="I530" s="25"/>
      <c r="J530" s="25"/>
      <c r="K530" s="57"/>
      <c r="L530" s="57"/>
      <c r="M530" s="25"/>
      <c r="N530" s="46"/>
      <c r="O530" s="30" t="s">
        <v>51</v>
      </c>
      <c r="P530" s="30"/>
      <c r="Q530" s="30"/>
      <c r="R530" s="30"/>
      <c r="S530" s="30"/>
      <c r="T530" s="30"/>
      <c r="U530" s="75" t="s">
        <v>2752</v>
      </c>
      <c r="V530" s="63">
        <v>0</v>
      </c>
      <c r="W530" s="30"/>
      <c r="X530" s="30"/>
      <c r="Y530" s="30" t="s">
        <v>3455</v>
      </c>
      <c r="Z530" s="30" t="s">
        <v>3456</v>
      </c>
      <c r="AA530" s="30"/>
      <c r="AB530" s="30"/>
      <c r="AC530" s="30"/>
      <c r="AD530" s="72" t="s">
        <v>2888</v>
      </c>
      <c r="AE530" s="30"/>
      <c r="AF530" s="30"/>
      <c r="AG530" s="1"/>
      <c r="AH530" s="2"/>
      <c r="AI530" s="3"/>
      <c r="AJ530" s="4">
        <f t="shared" si="8"/>
        <v>0</v>
      </c>
      <c r="AK530" s="30"/>
      <c r="AL530" s="30"/>
      <c r="AM530" s="30"/>
      <c r="AN530" s="30"/>
      <c r="AO530" s="30"/>
      <c r="AP530" s="30"/>
      <c r="AQ530" s="30"/>
      <c r="AR530" s="30"/>
      <c r="AS530" s="30"/>
      <c r="AT530" s="30"/>
      <c r="AU530" s="30"/>
      <c r="AV530" s="30"/>
      <c r="AW530" s="30"/>
    </row>
    <row r="531" spans="1:49" ht="126">
      <c r="A531" s="21" t="s">
        <v>662</v>
      </c>
      <c r="B531" s="30"/>
      <c r="C531" s="30" t="s">
        <v>663</v>
      </c>
      <c r="D531" s="30" t="s">
        <v>664</v>
      </c>
      <c r="E531" s="30" t="s">
        <v>515</v>
      </c>
      <c r="F531" s="34">
        <v>39905</v>
      </c>
      <c r="G531" s="44"/>
      <c r="H531" s="36"/>
      <c r="I531" s="25"/>
      <c r="J531" s="25"/>
      <c r="K531" s="57"/>
      <c r="L531" s="57"/>
      <c r="M531" s="25"/>
      <c r="N531" s="42"/>
      <c r="O531" s="30" t="s">
        <v>164</v>
      </c>
      <c r="P531" s="30"/>
      <c r="Q531" s="30"/>
      <c r="R531" s="30"/>
      <c r="S531" s="30"/>
      <c r="T531" s="30"/>
      <c r="U531" s="75" t="s">
        <v>2744</v>
      </c>
      <c r="V531" s="63">
        <v>0</v>
      </c>
      <c r="W531" s="30"/>
      <c r="X531" s="30"/>
      <c r="Y531" s="30" t="s">
        <v>3469</v>
      </c>
      <c r="Z531" s="30" t="s">
        <v>3470</v>
      </c>
      <c r="AA531" s="30"/>
      <c r="AB531" s="30"/>
      <c r="AC531" s="30"/>
      <c r="AD531" s="72" t="s">
        <v>2888</v>
      </c>
      <c r="AE531" s="30"/>
      <c r="AF531" s="30"/>
      <c r="AG531" s="1"/>
      <c r="AH531" s="2"/>
      <c r="AI531" s="3"/>
      <c r="AJ531" s="4">
        <f t="shared" si="8"/>
        <v>0</v>
      </c>
      <c r="AK531" s="30"/>
      <c r="AL531" s="30"/>
      <c r="AM531" s="30"/>
      <c r="AN531" s="30"/>
      <c r="AO531" s="30"/>
      <c r="AP531" s="30"/>
      <c r="AQ531" s="30"/>
      <c r="AR531" s="30"/>
      <c r="AS531" s="30"/>
      <c r="AT531" s="30"/>
      <c r="AU531" s="30"/>
      <c r="AV531" s="30"/>
      <c r="AW531" s="30"/>
    </row>
    <row r="532" spans="1:49" ht="94.5">
      <c r="A532" s="21" t="s">
        <v>710</v>
      </c>
      <c r="B532" s="30"/>
      <c r="C532" s="30" t="s">
        <v>711</v>
      </c>
      <c r="D532" s="30" t="s">
        <v>712</v>
      </c>
      <c r="E532" s="30" t="s">
        <v>713</v>
      </c>
      <c r="F532" s="34">
        <v>39877</v>
      </c>
      <c r="G532" s="44"/>
      <c r="H532" s="36"/>
      <c r="I532" s="25"/>
      <c r="J532" s="25"/>
      <c r="K532" s="57"/>
      <c r="L532" s="57"/>
      <c r="M532" s="25"/>
      <c r="N532" s="42"/>
      <c r="O532" s="30" t="s">
        <v>51</v>
      </c>
      <c r="P532" s="30"/>
      <c r="Q532" s="30"/>
      <c r="R532" s="30"/>
      <c r="S532" s="30"/>
      <c r="T532" s="30"/>
      <c r="U532" s="75" t="s">
        <v>2754</v>
      </c>
      <c r="V532" s="63">
        <v>0</v>
      </c>
      <c r="W532" s="30"/>
      <c r="X532" s="30"/>
      <c r="Y532" s="30" t="s">
        <v>3465</v>
      </c>
      <c r="Z532" s="30" t="s">
        <v>3466</v>
      </c>
      <c r="AA532" s="30"/>
      <c r="AB532" s="30"/>
      <c r="AC532" s="30"/>
      <c r="AD532" s="72" t="s">
        <v>2888</v>
      </c>
      <c r="AE532" s="30"/>
      <c r="AF532" s="30"/>
      <c r="AG532" s="1"/>
      <c r="AH532" s="2"/>
      <c r="AI532" s="3"/>
      <c r="AJ532" s="4">
        <f t="shared" si="8"/>
        <v>0</v>
      </c>
      <c r="AK532" s="30"/>
      <c r="AL532" s="30"/>
      <c r="AM532" s="30"/>
      <c r="AN532" s="30"/>
      <c r="AO532" s="30"/>
      <c r="AP532" s="30"/>
      <c r="AQ532" s="30"/>
      <c r="AR532" s="30"/>
      <c r="AS532" s="30"/>
      <c r="AT532" s="30"/>
      <c r="AU532" s="30"/>
      <c r="AV532" s="30"/>
      <c r="AW532" s="30"/>
    </row>
    <row r="533" spans="1:49" ht="110.25">
      <c r="A533" s="21" t="s">
        <v>762</v>
      </c>
      <c r="B533" s="30"/>
      <c r="C533" s="30" t="s">
        <v>763</v>
      </c>
      <c r="D533" s="30" t="s">
        <v>764</v>
      </c>
      <c r="E533" s="30" t="s">
        <v>765</v>
      </c>
      <c r="F533" s="34">
        <v>39721</v>
      </c>
      <c r="G533" s="44"/>
      <c r="H533" s="36"/>
      <c r="I533" s="25"/>
      <c r="J533" s="25"/>
      <c r="K533" s="57"/>
      <c r="L533" s="57"/>
      <c r="M533" s="25"/>
      <c r="N533" s="42"/>
      <c r="O533" s="30" t="s">
        <v>51</v>
      </c>
      <c r="P533" s="30"/>
      <c r="Q533" s="30"/>
      <c r="R533" s="30"/>
      <c r="S533" s="30"/>
      <c r="T533" s="30"/>
      <c r="U533" s="75" t="s">
        <v>2754</v>
      </c>
      <c r="V533" s="63">
        <v>0</v>
      </c>
      <c r="W533" s="30"/>
      <c r="X533" s="30"/>
      <c r="Y533" s="30" t="s">
        <v>3465</v>
      </c>
      <c r="Z533" s="30" t="s">
        <v>3466</v>
      </c>
      <c r="AA533" s="30"/>
      <c r="AB533" s="30"/>
      <c r="AC533" s="30"/>
      <c r="AD533" s="72" t="s">
        <v>2888</v>
      </c>
      <c r="AE533" s="30"/>
      <c r="AF533" s="30"/>
      <c r="AG533" s="1"/>
      <c r="AH533" s="2"/>
      <c r="AI533" s="3"/>
      <c r="AJ533" s="4">
        <f t="shared" si="8"/>
        <v>0</v>
      </c>
      <c r="AK533" s="30"/>
      <c r="AL533" s="30"/>
      <c r="AM533" s="30"/>
      <c r="AN533" s="30"/>
      <c r="AO533" s="30"/>
      <c r="AP533" s="30"/>
      <c r="AQ533" s="30"/>
      <c r="AR533" s="30"/>
      <c r="AS533" s="30"/>
      <c r="AT533" s="30"/>
      <c r="AU533" s="30"/>
      <c r="AV533" s="30"/>
      <c r="AW533" s="30"/>
    </row>
    <row r="534" spans="1:49" ht="94.5">
      <c r="A534" s="21" t="s">
        <v>813</v>
      </c>
      <c r="B534" s="30" t="s">
        <v>814</v>
      </c>
      <c r="C534" s="30" t="s">
        <v>815</v>
      </c>
      <c r="D534" s="30" t="s">
        <v>816</v>
      </c>
      <c r="E534" s="30" t="s">
        <v>817</v>
      </c>
      <c r="F534" s="34">
        <v>39636</v>
      </c>
      <c r="G534" s="44"/>
      <c r="H534" s="36"/>
      <c r="I534" s="25"/>
      <c r="J534" s="25"/>
      <c r="K534" s="57"/>
      <c r="L534" s="57"/>
      <c r="M534" s="25"/>
      <c r="N534" s="42"/>
      <c r="O534" s="30" t="s">
        <v>756</v>
      </c>
      <c r="P534" s="30"/>
      <c r="Q534" s="30"/>
      <c r="R534" s="30"/>
      <c r="S534" s="30"/>
      <c r="T534" s="30"/>
      <c r="U534" s="75" t="s">
        <v>2752</v>
      </c>
      <c r="V534" s="63">
        <v>0</v>
      </c>
      <c r="W534" s="30"/>
      <c r="X534" s="30"/>
      <c r="Y534" s="30" t="s">
        <v>3455</v>
      </c>
      <c r="Z534" s="30" t="s">
        <v>3456</v>
      </c>
      <c r="AA534" s="30"/>
      <c r="AB534" s="30"/>
      <c r="AC534" s="30"/>
      <c r="AD534" s="72" t="s">
        <v>2888</v>
      </c>
      <c r="AE534" s="30"/>
      <c r="AF534" s="30"/>
      <c r="AG534" s="1"/>
      <c r="AH534" s="2"/>
      <c r="AI534" s="3"/>
      <c r="AJ534" s="4">
        <f t="shared" si="8"/>
        <v>0</v>
      </c>
      <c r="AK534" s="30"/>
      <c r="AL534" s="30"/>
      <c r="AM534" s="30"/>
      <c r="AN534" s="30"/>
      <c r="AO534" s="30"/>
      <c r="AP534" s="30"/>
      <c r="AQ534" s="30"/>
      <c r="AR534" s="30"/>
      <c r="AS534" s="30"/>
      <c r="AT534" s="30"/>
      <c r="AU534" s="30"/>
      <c r="AV534" s="30"/>
      <c r="AW534" s="30"/>
    </row>
    <row r="535" spans="1:49" ht="63">
      <c r="A535" s="21" t="s">
        <v>855</v>
      </c>
      <c r="B535" s="30" t="s">
        <v>856</v>
      </c>
      <c r="C535" s="30" t="s">
        <v>857</v>
      </c>
      <c r="D535" s="30" t="s">
        <v>858</v>
      </c>
      <c r="E535" s="30" t="s">
        <v>858</v>
      </c>
      <c r="F535" s="34">
        <v>39875</v>
      </c>
      <c r="G535" s="44"/>
      <c r="H535" s="36"/>
      <c r="I535" s="25"/>
      <c r="J535" s="25"/>
      <c r="K535" s="57"/>
      <c r="L535" s="57"/>
      <c r="M535" s="25"/>
      <c r="N535" s="42"/>
      <c r="O535" s="30" t="s">
        <v>58</v>
      </c>
      <c r="P535" s="30"/>
      <c r="Q535" s="30"/>
      <c r="R535" s="30"/>
      <c r="S535" s="30"/>
      <c r="T535" s="30"/>
      <c r="U535" s="75" t="s">
        <v>2750</v>
      </c>
      <c r="V535" s="63">
        <v>0</v>
      </c>
      <c r="W535" s="30"/>
      <c r="X535" s="30"/>
      <c r="Y535" s="30" t="s">
        <v>3453</v>
      </c>
      <c r="Z535" s="30" t="s">
        <v>3454</v>
      </c>
      <c r="AA535" s="30"/>
      <c r="AB535" s="30"/>
      <c r="AC535" s="30"/>
      <c r="AD535" s="72" t="s">
        <v>2888</v>
      </c>
      <c r="AE535" s="30"/>
      <c r="AF535" s="30"/>
      <c r="AG535" s="1"/>
      <c r="AH535" s="2"/>
      <c r="AI535" s="3"/>
      <c r="AJ535" s="4">
        <f t="shared" si="8"/>
        <v>0</v>
      </c>
      <c r="AK535" s="30"/>
      <c r="AL535" s="30"/>
      <c r="AM535" s="30"/>
      <c r="AN535" s="30"/>
      <c r="AO535" s="30"/>
      <c r="AP535" s="30"/>
      <c r="AQ535" s="30"/>
      <c r="AR535" s="30"/>
      <c r="AS535" s="30"/>
      <c r="AT535" s="30"/>
      <c r="AU535" s="30"/>
      <c r="AV535" s="30"/>
      <c r="AW535" s="30"/>
    </row>
    <row r="536" spans="1:49" ht="63">
      <c r="A536" s="21" t="s">
        <v>874</v>
      </c>
      <c r="B536" s="30"/>
      <c r="C536" s="30" t="s">
        <v>875</v>
      </c>
      <c r="D536" s="30" t="s">
        <v>858</v>
      </c>
      <c r="E536" s="30" t="s">
        <v>858</v>
      </c>
      <c r="F536" s="34">
        <v>39622</v>
      </c>
      <c r="G536" s="44"/>
      <c r="H536" s="36"/>
      <c r="I536" s="25"/>
      <c r="J536" s="25"/>
      <c r="K536" s="57"/>
      <c r="L536" s="57"/>
      <c r="M536" s="25"/>
      <c r="N536" s="38"/>
      <c r="O536" s="30" t="s">
        <v>164</v>
      </c>
      <c r="P536" s="30"/>
      <c r="Q536" s="30"/>
      <c r="R536" s="30"/>
      <c r="S536" s="30"/>
      <c r="T536" s="30"/>
      <c r="U536" s="75" t="s">
        <v>2748</v>
      </c>
      <c r="V536" s="63">
        <v>0</v>
      </c>
      <c r="W536" s="30"/>
      <c r="X536" s="30"/>
      <c r="Y536" s="30" t="b">
        <v>1</v>
      </c>
      <c r="Z536" s="30" t="b">
        <v>1</v>
      </c>
      <c r="AA536" s="30"/>
      <c r="AB536" s="30"/>
      <c r="AC536" s="30"/>
      <c r="AD536" s="72" t="s">
        <v>2888</v>
      </c>
      <c r="AE536" s="30"/>
      <c r="AF536" s="30"/>
      <c r="AG536" s="1"/>
      <c r="AH536" s="2"/>
      <c r="AI536" s="3"/>
      <c r="AJ536" s="4">
        <f t="shared" si="8"/>
        <v>0</v>
      </c>
      <c r="AK536" s="30"/>
      <c r="AL536" s="30"/>
      <c r="AM536" s="30"/>
      <c r="AN536" s="30"/>
      <c r="AO536" s="30"/>
      <c r="AP536" s="30"/>
      <c r="AQ536" s="30"/>
      <c r="AR536" s="30"/>
      <c r="AS536" s="30"/>
      <c r="AT536" s="30"/>
      <c r="AU536" s="30"/>
      <c r="AV536" s="30"/>
      <c r="AW536" s="30"/>
    </row>
    <row r="537" spans="1:49" ht="110.25">
      <c r="A537" s="21" t="s">
        <v>977</v>
      </c>
      <c r="B537" s="30"/>
      <c r="C537" s="30" t="s">
        <v>978</v>
      </c>
      <c r="D537" s="30" t="s">
        <v>979</v>
      </c>
      <c r="E537" s="30" t="s">
        <v>980</v>
      </c>
      <c r="F537" s="34">
        <v>39785</v>
      </c>
      <c r="G537" s="44"/>
      <c r="H537" s="36"/>
      <c r="I537" s="25"/>
      <c r="J537" s="25"/>
      <c r="K537" s="57"/>
      <c r="L537" s="57"/>
      <c r="M537" s="25"/>
      <c r="N537" s="38"/>
      <c r="O537" s="30" t="s">
        <v>164</v>
      </c>
      <c r="P537" s="30"/>
      <c r="Q537" s="30"/>
      <c r="R537" s="30"/>
      <c r="S537" s="30"/>
      <c r="T537" s="30"/>
      <c r="U537" s="75" t="s">
        <v>2749</v>
      </c>
      <c r="V537" s="63">
        <v>0</v>
      </c>
      <c r="W537" s="30"/>
      <c r="X537" s="30"/>
      <c r="Y537" s="30" t="s">
        <v>3465</v>
      </c>
      <c r="Z537" s="30" t="s">
        <v>3466</v>
      </c>
      <c r="AA537" s="30"/>
      <c r="AB537" s="30"/>
      <c r="AC537" s="30"/>
      <c r="AD537" s="72" t="s">
        <v>2888</v>
      </c>
      <c r="AE537" s="30"/>
      <c r="AF537" s="30"/>
      <c r="AG537" s="1"/>
      <c r="AH537" s="2"/>
      <c r="AI537" s="3"/>
      <c r="AJ537" s="4">
        <f t="shared" si="8"/>
        <v>0</v>
      </c>
      <c r="AK537" s="30"/>
      <c r="AL537" s="30"/>
      <c r="AM537" s="30"/>
      <c r="AN537" s="30"/>
      <c r="AO537" s="30"/>
      <c r="AP537" s="30"/>
      <c r="AQ537" s="30"/>
      <c r="AR537" s="30"/>
      <c r="AS537" s="30"/>
      <c r="AT537" s="30"/>
      <c r="AU537" s="30"/>
      <c r="AV537" s="30"/>
      <c r="AW537" s="30"/>
    </row>
    <row r="538" spans="1:49" ht="173.25">
      <c r="A538" s="21" t="s">
        <v>1071</v>
      </c>
      <c r="B538" s="30"/>
      <c r="C538" s="30" t="s">
        <v>1072</v>
      </c>
      <c r="D538" s="30" t="s">
        <v>1073</v>
      </c>
      <c r="E538" s="30" t="s">
        <v>1074</v>
      </c>
      <c r="F538" s="34">
        <v>40067</v>
      </c>
      <c r="G538" s="44"/>
      <c r="H538" s="47" t="s">
        <v>477</v>
      </c>
      <c r="I538" s="26">
        <v>0</v>
      </c>
      <c r="J538" s="26">
        <v>0</v>
      </c>
      <c r="K538" s="58" t="s">
        <v>3348</v>
      </c>
      <c r="L538" s="58" t="s">
        <v>3331</v>
      </c>
      <c r="M538" s="26">
        <v>0</v>
      </c>
      <c r="N538" s="43" t="s">
        <v>3178</v>
      </c>
      <c r="O538" s="30" t="s">
        <v>58</v>
      </c>
      <c r="P538" s="30"/>
      <c r="Q538" s="30"/>
      <c r="R538" s="30"/>
      <c r="S538" s="30"/>
      <c r="T538" s="30"/>
      <c r="U538" s="75" t="s">
        <v>2748</v>
      </c>
      <c r="V538" s="63">
        <v>0</v>
      </c>
      <c r="W538" s="30"/>
      <c r="X538" s="30"/>
      <c r="Y538" s="30" t="s">
        <v>3443</v>
      </c>
      <c r="Z538" s="30" t="s">
        <v>3446</v>
      </c>
      <c r="AA538" s="30" t="s">
        <v>2886</v>
      </c>
      <c r="AB538" s="30"/>
      <c r="AC538" s="30"/>
      <c r="AD538" s="72" t="s">
        <v>2888</v>
      </c>
      <c r="AE538" s="30"/>
      <c r="AF538" s="30"/>
      <c r="AG538" s="1" t="e">
        <f>#REF!+#REF!+#REF!+#REF!</f>
        <v>#REF!</v>
      </c>
      <c r="AH538" s="2" t="e">
        <f>#REF!+#REF!+#REF!+#REF!</f>
        <v>#REF!</v>
      </c>
      <c r="AI538" s="3" t="e">
        <f>#REF!+#REF!+#REF!+#REF!</f>
        <v>#REF!</v>
      </c>
      <c r="AJ538" s="4" t="e">
        <f t="shared" si="8"/>
        <v>#REF!</v>
      </c>
      <c r="AK538" s="30"/>
      <c r="AL538" s="30"/>
      <c r="AM538" s="30"/>
      <c r="AN538" s="30"/>
      <c r="AO538" s="30"/>
      <c r="AP538" s="30"/>
      <c r="AQ538" s="30"/>
      <c r="AR538" s="30"/>
      <c r="AS538" s="30"/>
      <c r="AT538" s="30"/>
      <c r="AU538" s="30"/>
      <c r="AV538" s="30"/>
      <c r="AW538" s="30"/>
    </row>
    <row r="539" spans="1:49" ht="110.25">
      <c r="A539" s="21" t="s">
        <v>1162</v>
      </c>
      <c r="B539" s="30"/>
      <c r="C539" s="30" t="s">
        <v>1163</v>
      </c>
      <c r="D539" s="30" t="s">
        <v>1164</v>
      </c>
      <c r="E539" s="30" t="s">
        <v>1165</v>
      </c>
      <c r="F539" s="34">
        <v>40000</v>
      </c>
      <c r="G539" s="44"/>
      <c r="H539" s="36"/>
      <c r="I539" s="25"/>
      <c r="J539" s="25"/>
      <c r="K539" s="57"/>
      <c r="L539" s="57"/>
      <c r="M539" s="25"/>
      <c r="N539" s="42"/>
      <c r="O539" s="30" t="s">
        <v>51</v>
      </c>
      <c r="P539" s="30"/>
      <c r="Q539" s="30"/>
      <c r="R539" s="30"/>
      <c r="S539" s="30"/>
      <c r="T539" s="30"/>
      <c r="U539" s="75" t="s">
        <v>2749</v>
      </c>
      <c r="V539" s="63">
        <v>0</v>
      </c>
      <c r="W539" s="30"/>
      <c r="X539" s="30"/>
      <c r="Y539" s="30" t="s">
        <v>3485</v>
      </c>
      <c r="Z539" s="30" t="s">
        <v>3486</v>
      </c>
      <c r="AA539" s="30"/>
      <c r="AB539" s="30"/>
      <c r="AC539" s="30"/>
      <c r="AD539" s="72" t="s">
        <v>2888</v>
      </c>
      <c r="AE539" s="30"/>
      <c r="AF539" s="30"/>
      <c r="AG539" s="1"/>
      <c r="AH539" s="2"/>
      <c r="AI539" s="3"/>
      <c r="AJ539" s="4">
        <f t="shared" si="8"/>
        <v>0</v>
      </c>
      <c r="AK539" s="30"/>
      <c r="AL539" s="30"/>
      <c r="AM539" s="30"/>
      <c r="AN539" s="30"/>
      <c r="AO539" s="30"/>
      <c r="AP539" s="30"/>
      <c r="AQ539" s="30"/>
      <c r="AR539" s="30"/>
      <c r="AS539" s="30"/>
      <c r="AT539" s="30"/>
      <c r="AU539" s="30"/>
      <c r="AV539" s="30"/>
      <c r="AW539" s="30"/>
    </row>
    <row r="540" spans="1:49" ht="110.25">
      <c r="A540" s="21" t="s">
        <v>1179</v>
      </c>
      <c r="B540" s="30" t="s">
        <v>1180</v>
      </c>
      <c r="C540" s="30" t="s">
        <v>1181</v>
      </c>
      <c r="D540" s="30" t="s">
        <v>1182</v>
      </c>
      <c r="E540" s="30" t="s">
        <v>1183</v>
      </c>
      <c r="F540" s="34">
        <v>40594</v>
      </c>
      <c r="G540" s="44"/>
      <c r="H540" s="36"/>
      <c r="I540" s="25"/>
      <c r="J540" s="25"/>
      <c r="K540" s="57"/>
      <c r="L540" s="57"/>
      <c r="M540" s="25"/>
      <c r="N540" s="38"/>
      <c r="O540" s="30" t="s">
        <v>756</v>
      </c>
      <c r="P540" s="30"/>
      <c r="Q540" s="30"/>
      <c r="R540" s="30"/>
      <c r="S540" s="30"/>
      <c r="T540" s="30"/>
      <c r="U540" s="75" t="s">
        <v>2752</v>
      </c>
      <c r="V540" s="63">
        <v>0</v>
      </c>
      <c r="W540" s="30"/>
      <c r="X540" s="30"/>
      <c r="Y540" s="30" t="s">
        <v>3455</v>
      </c>
      <c r="Z540" s="30" t="s">
        <v>3456</v>
      </c>
      <c r="AA540" s="30"/>
      <c r="AB540" s="30"/>
      <c r="AC540" s="30"/>
      <c r="AD540" s="72" t="s">
        <v>2888</v>
      </c>
      <c r="AE540" s="30"/>
      <c r="AF540" s="30"/>
      <c r="AG540" s="1"/>
      <c r="AH540" s="2"/>
      <c r="AI540" s="3"/>
      <c r="AJ540" s="4">
        <f t="shared" si="8"/>
        <v>0</v>
      </c>
      <c r="AK540" s="30"/>
      <c r="AL540" s="30"/>
      <c r="AM540" s="30"/>
      <c r="AN540" s="30"/>
      <c r="AO540" s="30"/>
      <c r="AP540" s="30"/>
      <c r="AQ540" s="30"/>
      <c r="AR540" s="30"/>
      <c r="AS540" s="30"/>
      <c r="AT540" s="30"/>
      <c r="AU540" s="30"/>
      <c r="AV540" s="30"/>
      <c r="AW540" s="30"/>
    </row>
    <row r="541" spans="1:49" ht="141.75">
      <c r="A541" s="21" t="s">
        <v>1209</v>
      </c>
      <c r="B541" s="30"/>
      <c r="C541" s="30" t="s">
        <v>1210</v>
      </c>
      <c r="D541" s="30" t="s">
        <v>1211</v>
      </c>
      <c r="E541" s="30" t="s">
        <v>1212</v>
      </c>
      <c r="F541" s="34">
        <v>40206</v>
      </c>
      <c r="G541" s="44"/>
      <c r="H541" s="36"/>
      <c r="I541" s="25"/>
      <c r="J541" s="25"/>
      <c r="K541" s="57"/>
      <c r="L541" s="57"/>
      <c r="M541" s="25"/>
      <c r="N541" s="38"/>
      <c r="O541" s="30" t="s">
        <v>207</v>
      </c>
      <c r="P541" s="30"/>
      <c r="Q541" s="30"/>
      <c r="R541" s="30"/>
      <c r="S541" s="30"/>
      <c r="T541" s="30"/>
      <c r="U541" s="75" t="s">
        <v>2750</v>
      </c>
      <c r="V541" s="63">
        <v>0</v>
      </c>
      <c r="W541" s="30"/>
      <c r="X541" s="30"/>
      <c r="Y541" s="30" t="s">
        <v>3453</v>
      </c>
      <c r="Z541" s="30" t="s">
        <v>3454</v>
      </c>
      <c r="AA541" s="30"/>
      <c r="AB541" s="30"/>
      <c r="AC541" s="30"/>
      <c r="AD541" s="72" t="s">
        <v>2888</v>
      </c>
      <c r="AE541" s="30"/>
      <c r="AF541" s="30"/>
      <c r="AG541" s="1"/>
      <c r="AH541" s="2"/>
      <c r="AI541" s="3"/>
      <c r="AJ541" s="4">
        <f t="shared" si="8"/>
        <v>0</v>
      </c>
      <c r="AK541" s="30"/>
      <c r="AL541" s="30"/>
      <c r="AM541" s="30"/>
      <c r="AN541" s="30"/>
      <c r="AO541" s="30"/>
      <c r="AP541" s="30"/>
      <c r="AQ541" s="30"/>
      <c r="AR541" s="30"/>
      <c r="AS541" s="30"/>
      <c r="AT541" s="30"/>
      <c r="AU541" s="30"/>
      <c r="AV541" s="30"/>
      <c r="AW541" s="30"/>
    </row>
    <row r="542" spans="1:49" ht="141.75">
      <c r="A542" s="21" t="s">
        <v>1218</v>
      </c>
      <c r="B542" s="30" t="s">
        <v>1219</v>
      </c>
      <c r="C542" s="30" t="s">
        <v>1220</v>
      </c>
      <c r="D542" s="30" t="s">
        <v>1221</v>
      </c>
      <c r="E542" s="30" t="s">
        <v>1222</v>
      </c>
      <c r="F542" s="34">
        <v>40165</v>
      </c>
      <c r="G542" s="44"/>
      <c r="H542" s="36"/>
      <c r="I542" s="25"/>
      <c r="J542" s="25"/>
      <c r="K542" s="57"/>
      <c r="L542" s="57"/>
      <c r="M542" s="25"/>
      <c r="N542" s="38"/>
      <c r="O542" s="30" t="s">
        <v>58</v>
      </c>
      <c r="P542" s="30"/>
      <c r="Q542" s="30"/>
      <c r="R542" s="30"/>
      <c r="S542" s="30"/>
      <c r="T542" s="30"/>
      <c r="U542" s="75" t="s">
        <v>2750</v>
      </c>
      <c r="V542" s="63">
        <v>0</v>
      </c>
      <c r="W542" s="30"/>
      <c r="X542" s="30"/>
      <c r="Y542" s="30" t="s">
        <v>3453</v>
      </c>
      <c r="Z542" s="30" t="s">
        <v>3454</v>
      </c>
      <c r="AA542" s="30"/>
      <c r="AB542" s="30"/>
      <c r="AC542" s="30"/>
      <c r="AD542" s="72" t="s">
        <v>2888</v>
      </c>
      <c r="AE542" s="30"/>
      <c r="AF542" s="30"/>
      <c r="AG542" s="1"/>
      <c r="AH542" s="2"/>
      <c r="AI542" s="3"/>
      <c r="AJ542" s="4">
        <f t="shared" si="8"/>
        <v>0</v>
      </c>
      <c r="AK542" s="30"/>
      <c r="AL542" s="30"/>
      <c r="AM542" s="30"/>
      <c r="AN542" s="30"/>
      <c r="AO542" s="30"/>
      <c r="AP542" s="30"/>
      <c r="AQ542" s="30"/>
      <c r="AR542" s="30"/>
      <c r="AS542" s="30"/>
      <c r="AT542" s="30"/>
      <c r="AU542" s="30"/>
      <c r="AV542" s="30"/>
      <c r="AW542" s="30"/>
    </row>
    <row r="543" spans="1:49" ht="126">
      <c r="A543" s="21" t="s">
        <v>1223</v>
      </c>
      <c r="B543" s="30" t="s">
        <v>1224</v>
      </c>
      <c r="C543" s="30" t="s">
        <v>1225</v>
      </c>
      <c r="D543" s="30" t="s">
        <v>1226</v>
      </c>
      <c r="E543" s="30" t="s">
        <v>1227</v>
      </c>
      <c r="F543" s="34">
        <v>40165</v>
      </c>
      <c r="G543" s="44"/>
      <c r="H543" s="36"/>
      <c r="I543" s="25"/>
      <c r="J543" s="25"/>
      <c r="K543" s="57"/>
      <c r="L543" s="57"/>
      <c r="M543" s="25"/>
      <c r="N543" s="38"/>
      <c r="O543" s="30" t="s">
        <v>58</v>
      </c>
      <c r="P543" s="30"/>
      <c r="Q543" s="30"/>
      <c r="R543" s="30"/>
      <c r="S543" s="30"/>
      <c r="T543" s="30"/>
      <c r="U543" s="75" t="s">
        <v>2743</v>
      </c>
      <c r="V543" s="63">
        <v>0</v>
      </c>
      <c r="W543" s="30"/>
      <c r="X543" s="30"/>
      <c r="Y543" s="30" t="s">
        <v>3453</v>
      </c>
      <c r="Z543" s="30" t="s">
        <v>3454</v>
      </c>
      <c r="AA543" s="30"/>
      <c r="AB543" s="30"/>
      <c r="AC543" s="30"/>
      <c r="AD543" s="72" t="s">
        <v>2888</v>
      </c>
      <c r="AE543" s="30"/>
      <c r="AF543" s="30"/>
      <c r="AG543" s="1"/>
      <c r="AH543" s="2"/>
      <c r="AI543" s="3"/>
      <c r="AJ543" s="4">
        <f t="shared" si="8"/>
        <v>0</v>
      </c>
      <c r="AK543" s="30"/>
      <c r="AL543" s="30"/>
      <c r="AM543" s="30"/>
      <c r="AN543" s="30"/>
      <c r="AO543" s="30"/>
      <c r="AP543" s="30"/>
      <c r="AQ543" s="30"/>
      <c r="AR543" s="30"/>
      <c r="AS543" s="30"/>
      <c r="AT543" s="30"/>
      <c r="AU543" s="30"/>
      <c r="AV543" s="30"/>
      <c r="AW543" s="30"/>
    </row>
    <row r="544" spans="1:49" ht="126">
      <c r="A544" s="21" t="s">
        <v>1232</v>
      </c>
      <c r="B544" s="30" t="s">
        <v>1224</v>
      </c>
      <c r="C544" s="30" t="s">
        <v>1233</v>
      </c>
      <c r="D544" s="30" t="s">
        <v>1234</v>
      </c>
      <c r="E544" s="30" t="s">
        <v>1235</v>
      </c>
      <c r="F544" s="34">
        <v>40319</v>
      </c>
      <c r="G544" s="44"/>
      <c r="H544" s="36"/>
      <c r="I544" s="25"/>
      <c r="J544" s="25"/>
      <c r="K544" s="57"/>
      <c r="L544" s="57"/>
      <c r="M544" s="25"/>
      <c r="N544" s="42"/>
      <c r="O544" s="30" t="s">
        <v>58</v>
      </c>
      <c r="P544" s="30"/>
      <c r="Q544" s="30"/>
      <c r="R544" s="30"/>
      <c r="S544" s="30"/>
      <c r="T544" s="30"/>
      <c r="U544" s="75" t="s">
        <v>2743</v>
      </c>
      <c r="V544" s="63">
        <v>0</v>
      </c>
      <c r="W544" s="30"/>
      <c r="X544" s="30"/>
      <c r="Y544" s="30" t="s">
        <v>3453</v>
      </c>
      <c r="Z544" s="30" t="s">
        <v>3454</v>
      </c>
      <c r="AA544" s="30"/>
      <c r="AB544" s="30"/>
      <c r="AC544" s="30"/>
      <c r="AD544" s="72" t="s">
        <v>2888</v>
      </c>
      <c r="AE544" s="30"/>
      <c r="AF544" s="30"/>
      <c r="AG544" s="1"/>
      <c r="AH544" s="2"/>
      <c r="AI544" s="3"/>
      <c r="AJ544" s="4">
        <f t="shared" si="8"/>
        <v>0</v>
      </c>
      <c r="AK544" s="30"/>
      <c r="AL544" s="30"/>
      <c r="AM544" s="30"/>
      <c r="AN544" s="30"/>
      <c r="AO544" s="30"/>
      <c r="AP544" s="30"/>
      <c r="AQ544" s="30"/>
      <c r="AR544" s="30"/>
      <c r="AS544" s="30"/>
      <c r="AT544" s="30"/>
      <c r="AU544" s="30"/>
      <c r="AV544" s="30"/>
      <c r="AW544" s="30"/>
    </row>
    <row r="545" spans="1:49" ht="246.75" customHeight="1">
      <c r="A545" s="21" t="s">
        <v>1241</v>
      </c>
      <c r="B545" s="30" t="s">
        <v>1242</v>
      </c>
      <c r="C545" s="30" t="s">
        <v>1243</v>
      </c>
      <c r="D545" s="30" t="s">
        <v>1244</v>
      </c>
      <c r="E545" s="30" t="s">
        <v>1245</v>
      </c>
      <c r="F545" s="34">
        <v>40164</v>
      </c>
      <c r="G545" s="44"/>
      <c r="H545" s="36"/>
      <c r="I545" s="25"/>
      <c r="J545" s="25"/>
      <c r="K545" s="57"/>
      <c r="L545" s="57"/>
      <c r="M545" s="25"/>
      <c r="N545" s="38"/>
      <c r="O545" s="30" t="s">
        <v>51</v>
      </c>
      <c r="P545" s="30"/>
      <c r="Q545" s="30"/>
      <c r="R545" s="30"/>
      <c r="S545" s="30"/>
      <c r="T545" s="30"/>
      <c r="U545" s="75" t="s">
        <v>2743</v>
      </c>
      <c r="V545" s="63">
        <v>0</v>
      </c>
      <c r="W545" s="30"/>
      <c r="X545" s="30"/>
      <c r="Y545" s="30" t="s">
        <v>3467</v>
      </c>
      <c r="Z545" s="30" t="s">
        <v>3468</v>
      </c>
      <c r="AA545" s="30"/>
      <c r="AB545" s="30"/>
      <c r="AC545" s="30"/>
      <c r="AD545" s="72" t="s">
        <v>2888</v>
      </c>
      <c r="AE545" s="30"/>
      <c r="AF545" s="30"/>
      <c r="AG545" s="1"/>
      <c r="AH545" s="2"/>
      <c r="AI545" s="3"/>
      <c r="AJ545" s="4">
        <f t="shared" si="8"/>
        <v>0</v>
      </c>
      <c r="AK545" s="30"/>
      <c r="AL545" s="30"/>
      <c r="AM545" s="30"/>
      <c r="AN545" s="30"/>
      <c r="AO545" s="30"/>
      <c r="AP545" s="30"/>
      <c r="AQ545" s="30"/>
      <c r="AR545" s="30"/>
      <c r="AS545" s="30"/>
      <c r="AT545" s="30"/>
      <c r="AU545" s="30"/>
      <c r="AV545" s="30"/>
      <c r="AW545" s="30"/>
    </row>
    <row r="546" spans="1:49" ht="126">
      <c r="A546" s="21" t="s">
        <v>1246</v>
      </c>
      <c r="B546" s="30"/>
      <c r="C546" s="30" t="s">
        <v>1247</v>
      </c>
      <c r="D546" s="30" t="s">
        <v>1248</v>
      </c>
      <c r="E546" s="30" t="s">
        <v>1249</v>
      </c>
      <c r="F546" s="34">
        <v>40165</v>
      </c>
      <c r="G546" s="44"/>
      <c r="H546" s="36"/>
      <c r="I546" s="25"/>
      <c r="J546" s="25"/>
      <c r="K546" s="57"/>
      <c r="L546" s="57"/>
      <c r="M546" s="25"/>
      <c r="N546" s="43" t="s">
        <v>3199</v>
      </c>
      <c r="O546" s="30" t="s">
        <v>51</v>
      </c>
      <c r="P546" s="30"/>
      <c r="Q546" s="30"/>
      <c r="R546" s="30"/>
      <c r="S546" s="30"/>
      <c r="T546" s="30"/>
      <c r="U546" s="75" t="s">
        <v>2752</v>
      </c>
      <c r="V546" s="63">
        <v>0</v>
      </c>
      <c r="W546" s="30"/>
      <c r="X546" s="30"/>
      <c r="Y546" s="30" t="s">
        <v>3455</v>
      </c>
      <c r="Z546" s="30" t="s">
        <v>3456</v>
      </c>
      <c r="AA546" s="30"/>
      <c r="AB546" s="30"/>
      <c r="AC546" s="30"/>
      <c r="AD546" s="72" t="s">
        <v>2888</v>
      </c>
      <c r="AE546" s="30"/>
      <c r="AF546" s="30"/>
      <c r="AG546" s="1"/>
      <c r="AH546" s="2"/>
      <c r="AI546" s="3"/>
      <c r="AJ546" s="4">
        <f t="shared" si="8"/>
        <v>0</v>
      </c>
      <c r="AK546" s="30"/>
      <c r="AL546" s="30"/>
      <c r="AM546" s="30"/>
      <c r="AN546" s="30"/>
      <c r="AO546" s="30"/>
      <c r="AP546" s="30"/>
      <c r="AQ546" s="30"/>
      <c r="AR546" s="30"/>
      <c r="AS546" s="30"/>
      <c r="AT546" s="30"/>
      <c r="AU546" s="30"/>
      <c r="AV546" s="30"/>
      <c r="AW546" s="30"/>
    </row>
    <row r="547" spans="1:49" ht="141.75">
      <c r="A547" s="21" t="s">
        <v>1273</v>
      </c>
      <c r="B547" s="30"/>
      <c r="C547" s="30" t="s">
        <v>1274</v>
      </c>
      <c r="D547" s="30" t="s">
        <v>1275</v>
      </c>
      <c r="E547" s="30" t="s">
        <v>1276</v>
      </c>
      <c r="F547" s="34">
        <v>40319</v>
      </c>
      <c r="G547" s="44"/>
      <c r="H547" s="36"/>
      <c r="I547" s="25"/>
      <c r="J547" s="25"/>
      <c r="K547" s="57"/>
      <c r="L547" s="57"/>
      <c r="M547" s="25"/>
      <c r="N547" s="38"/>
      <c r="O547" s="30" t="s">
        <v>58</v>
      </c>
      <c r="P547" s="30"/>
      <c r="Q547" s="30"/>
      <c r="R547" s="30"/>
      <c r="S547" s="30"/>
      <c r="T547" s="30"/>
      <c r="U547" s="75" t="s">
        <v>2743</v>
      </c>
      <c r="V547" s="63">
        <v>0</v>
      </c>
      <c r="W547" s="30"/>
      <c r="X547" s="30"/>
      <c r="Y547" s="30" t="s">
        <v>3447</v>
      </c>
      <c r="Z547" s="30" t="s">
        <v>3448</v>
      </c>
      <c r="AA547" s="30"/>
      <c r="AB547" s="30"/>
      <c r="AC547" s="30"/>
      <c r="AD547" s="72" t="s">
        <v>2888</v>
      </c>
      <c r="AE547" s="30"/>
      <c r="AF547" s="30"/>
      <c r="AG547" s="1"/>
      <c r="AH547" s="2"/>
      <c r="AI547" s="3"/>
      <c r="AJ547" s="4">
        <f t="shared" si="8"/>
        <v>0</v>
      </c>
      <c r="AK547" s="30"/>
      <c r="AL547" s="30"/>
      <c r="AM547" s="30"/>
      <c r="AN547" s="30"/>
      <c r="AO547" s="30"/>
      <c r="AP547" s="30"/>
      <c r="AQ547" s="30"/>
      <c r="AR547" s="30"/>
      <c r="AS547" s="30"/>
      <c r="AT547" s="30"/>
      <c r="AU547" s="30"/>
      <c r="AV547" s="30"/>
      <c r="AW547" s="30"/>
    </row>
    <row r="548" spans="1:49" ht="110.25">
      <c r="A548" s="21" t="s">
        <v>1277</v>
      </c>
      <c r="B548" s="30"/>
      <c r="C548" s="30" t="s">
        <v>1278</v>
      </c>
      <c r="D548" s="30" t="s">
        <v>1279</v>
      </c>
      <c r="E548" s="30" t="s">
        <v>1280</v>
      </c>
      <c r="F548" s="34">
        <v>40168</v>
      </c>
      <c r="G548" s="44"/>
      <c r="H548" s="36"/>
      <c r="I548" s="25"/>
      <c r="J548" s="25"/>
      <c r="K548" s="57"/>
      <c r="L548" s="57"/>
      <c r="M548" s="25"/>
      <c r="N548" s="38"/>
      <c r="O548" s="30" t="s">
        <v>58</v>
      </c>
      <c r="P548" s="30"/>
      <c r="Q548" s="30"/>
      <c r="R548" s="30"/>
      <c r="S548" s="30"/>
      <c r="T548" s="30"/>
      <c r="U548" s="75" t="s">
        <v>2743</v>
      </c>
      <c r="V548" s="63">
        <v>0</v>
      </c>
      <c r="W548" s="30"/>
      <c r="X548" s="30"/>
      <c r="Y548" s="30" t="s">
        <v>3443</v>
      </c>
      <c r="Z548" s="30" t="s">
        <v>3446</v>
      </c>
      <c r="AA548" s="30"/>
      <c r="AB548" s="30"/>
      <c r="AC548" s="30"/>
      <c r="AD548" s="72" t="s">
        <v>2888</v>
      </c>
      <c r="AE548" s="30"/>
      <c r="AF548" s="30"/>
      <c r="AG548" s="1"/>
      <c r="AH548" s="2"/>
      <c r="AI548" s="3"/>
      <c r="AJ548" s="4">
        <f t="shared" si="8"/>
        <v>0</v>
      </c>
      <c r="AK548" s="30"/>
      <c r="AL548" s="30"/>
      <c r="AM548" s="30"/>
      <c r="AN548" s="30"/>
      <c r="AO548" s="30"/>
      <c r="AP548" s="30"/>
      <c r="AQ548" s="30"/>
      <c r="AR548" s="30"/>
      <c r="AS548" s="30"/>
      <c r="AT548" s="30"/>
      <c r="AU548" s="30"/>
      <c r="AV548" s="30"/>
      <c r="AW548" s="30"/>
    </row>
    <row r="549" spans="1:49" ht="141.75">
      <c r="A549" s="21" t="s">
        <v>1304</v>
      </c>
      <c r="B549" s="30" t="s">
        <v>1305</v>
      </c>
      <c r="C549" s="30" t="s">
        <v>1306</v>
      </c>
      <c r="D549" s="30" t="s">
        <v>1307</v>
      </c>
      <c r="E549" s="30" t="s">
        <v>1308</v>
      </c>
      <c r="F549" s="34">
        <v>40299</v>
      </c>
      <c r="G549" s="44"/>
      <c r="H549" s="36"/>
      <c r="I549" s="25"/>
      <c r="J549" s="25"/>
      <c r="K549" s="57"/>
      <c r="L549" s="57"/>
      <c r="M549" s="25"/>
      <c r="N549" s="42"/>
      <c r="O549" s="30" t="s">
        <v>51</v>
      </c>
      <c r="P549" s="30"/>
      <c r="Q549" s="30"/>
      <c r="R549" s="30"/>
      <c r="S549" s="30"/>
      <c r="T549" s="30"/>
      <c r="U549" s="75" t="s">
        <v>2754</v>
      </c>
      <c r="V549" s="63">
        <v>4897599.93</v>
      </c>
      <c r="W549" s="30"/>
      <c r="X549" s="30"/>
      <c r="Y549" s="30" t="s">
        <v>3465</v>
      </c>
      <c r="Z549" s="30" t="s">
        <v>3466</v>
      </c>
      <c r="AA549" s="30" t="s">
        <v>2886</v>
      </c>
      <c r="AB549" s="30"/>
      <c r="AC549" s="30" t="s">
        <v>2916</v>
      </c>
      <c r="AD549" s="72" t="s">
        <v>2888</v>
      </c>
      <c r="AE549" s="30"/>
      <c r="AF549" s="30"/>
      <c r="AG549" s="1" t="e">
        <f>#REF!+#REF!</f>
        <v>#REF!</v>
      </c>
      <c r="AH549" s="2" t="e">
        <f>#REF!+#REF!</f>
        <v>#REF!</v>
      </c>
      <c r="AI549" s="3" t="e">
        <f>#REF!+#REF!</f>
        <v>#REF!</v>
      </c>
      <c r="AJ549" s="4" t="e">
        <f t="shared" si="8"/>
        <v>#REF!</v>
      </c>
      <c r="AK549" s="30"/>
      <c r="AL549" s="30"/>
      <c r="AM549" s="30"/>
      <c r="AN549" s="30"/>
      <c r="AO549" s="30"/>
      <c r="AP549" s="30"/>
      <c r="AQ549" s="30"/>
      <c r="AR549" s="30"/>
      <c r="AS549" s="30"/>
      <c r="AT549" s="30"/>
      <c r="AU549" s="30"/>
      <c r="AV549" s="30"/>
      <c r="AW549" s="30"/>
    </row>
    <row r="550" spans="1:49" ht="94.5">
      <c r="A550" s="21" t="s">
        <v>1328</v>
      </c>
      <c r="B550" s="30"/>
      <c r="C550" s="30" t="s">
        <v>1329</v>
      </c>
      <c r="D550" s="30" t="s">
        <v>1330</v>
      </c>
      <c r="E550" s="30" t="s">
        <v>1331</v>
      </c>
      <c r="F550" s="34">
        <v>40212</v>
      </c>
      <c r="G550" s="44"/>
      <c r="H550" s="36"/>
      <c r="I550" s="25"/>
      <c r="J550" s="25"/>
      <c r="K550" s="57"/>
      <c r="L550" s="57"/>
      <c r="M550" s="25"/>
      <c r="N550" s="38"/>
      <c r="O550" s="30" t="s">
        <v>51</v>
      </c>
      <c r="P550" s="30"/>
      <c r="Q550" s="30"/>
      <c r="R550" s="30"/>
      <c r="S550" s="30"/>
      <c r="T550" s="30"/>
      <c r="U550" s="75" t="s">
        <v>2748</v>
      </c>
      <c r="V550" s="63">
        <v>0</v>
      </c>
      <c r="W550" s="30"/>
      <c r="X550" s="30"/>
      <c r="Y550" s="30" t="s">
        <v>3485</v>
      </c>
      <c r="Z550" s="30" t="s">
        <v>3486</v>
      </c>
      <c r="AA550" s="30"/>
      <c r="AB550" s="30"/>
      <c r="AC550" s="30"/>
      <c r="AD550" s="72" t="s">
        <v>2888</v>
      </c>
      <c r="AE550" s="30"/>
      <c r="AF550" s="30"/>
      <c r="AG550" s="1"/>
      <c r="AH550" s="2"/>
      <c r="AI550" s="3"/>
      <c r="AJ550" s="4">
        <f t="shared" si="8"/>
        <v>0</v>
      </c>
      <c r="AK550" s="30"/>
      <c r="AL550" s="30"/>
      <c r="AM550" s="30"/>
      <c r="AN550" s="30"/>
      <c r="AO550" s="30"/>
      <c r="AP550" s="30"/>
      <c r="AQ550" s="30"/>
      <c r="AR550" s="30"/>
      <c r="AS550" s="30"/>
      <c r="AT550" s="30"/>
      <c r="AU550" s="30"/>
      <c r="AV550" s="30"/>
      <c r="AW550" s="30"/>
    </row>
    <row r="551" spans="1:49" ht="94.5">
      <c r="A551" s="21" t="s">
        <v>1337</v>
      </c>
      <c r="B551" s="30"/>
      <c r="C551" s="30" t="s">
        <v>1338</v>
      </c>
      <c r="D551" s="30" t="s">
        <v>1339</v>
      </c>
      <c r="E551" s="30" t="s">
        <v>1340</v>
      </c>
      <c r="F551" s="34">
        <v>40357</v>
      </c>
      <c r="G551" s="44"/>
      <c r="H551" s="36"/>
      <c r="I551" s="25"/>
      <c r="J551" s="25"/>
      <c r="K551" s="57"/>
      <c r="L551" s="57"/>
      <c r="M551" s="25"/>
      <c r="N551" s="38"/>
      <c r="O551" s="30" t="s">
        <v>51</v>
      </c>
      <c r="P551" s="30"/>
      <c r="Q551" s="30"/>
      <c r="R551" s="30"/>
      <c r="S551" s="30"/>
      <c r="T551" s="30"/>
      <c r="U551" s="75" t="s">
        <v>2760</v>
      </c>
      <c r="V551" s="63">
        <v>0</v>
      </c>
      <c r="W551" s="30"/>
      <c r="X551" s="30"/>
      <c r="Y551" s="30" t="s">
        <v>3485</v>
      </c>
      <c r="Z551" s="30" t="s">
        <v>3486</v>
      </c>
      <c r="AA551" s="30"/>
      <c r="AB551" s="30"/>
      <c r="AC551" s="30"/>
      <c r="AD551" s="72" t="s">
        <v>2888</v>
      </c>
      <c r="AE551" s="30"/>
      <c r="AF551" s="30"/>
      <c r="AG551" s="1"/>
      <c r="AH551" s="2"/>
      <c r="AI551" s="3"/>
      <c r="AJ551" s="4">
        <f t="shared" si="8"/>
        <v>0</v>
      </c>
      <c r="AK551" s="30"/>
      <c r="AL551" s="30"/>
      <c r="AM551" s="30"/>
      <c r="AN551" s="30"/>
      <c r="AO551" s="30"/>
      <c r="AP551" s="30"/>
      <c r="AQ551" s="30"/>
      <c r="AR551" s="30"/>
      <c r="AS551" s="30"/>
      <c r="AT551" s="30"/>
      <c r="AU551" s="30"/>
      <c r="AV551" s="30"/>
      <c r="AW551" s="30"/>
    </row>
    <row r="552" spans="1:49" ht="126">
      <c r="A552" s="21" t="s">
        <v>1346</v>
      </c>
      <c r="B552" s="30"/>
      <c r="C552" s="30" t="s">
        <v>1347</v>
      </c>
      <c r="D552" s="30" t="s">
        <v>1348</v>
      </c>
      <c r="E552" s="30" t="s">
        <v>1349</v>
      </c>
      <c r="F552" s="34">
        <v>40771</v>
      </c>
      <c r="G552" s="44"/>
      <c r="H552" s="36"/>
      <c r="I552" s="25"/>
      <c r="J552" s="25"/>
      <c r="K552" s="57"/>
      <c r="L552" s="57"/>
      <c r="M552" s="25"/>
      <c r="N552" s="38"/>
      <c r="O552" s="30" t="s">
        <v>207</v>
      </c>
      <c r="P552" s="30"/>
      <c r="Q552" s="30"/>
      <c r="R552" s="30"/>
      <c r="S552" s="30"/>
      <c r="T552" s="30"/>
      <c r="U552" s="75" t="s">
        <v>2750</v>
      </c>
      <c r="V552" s="63">
        <v>0</v>
      </c>
      <c r="W552" s="30"/>
      <c r="X552" s="30"/>
      <c r="Y552" s="30" t="s">
        <v>3453</v>
      </c>
      <c r="Z552" s="30" t="s">
        <v>3454</v>
      </c>
      <c r="AA552" s="30"/>
      <c r="AB552" s="30"/>
      <c r="AC552" s="30"/>
      <c r="AD552" s="72" t="s">
        <v>2888</v>
      </c>
      <c r="AE552" s="30"/>
      <c r="AF552" s="30"/>
      <c r="AG552" s="1"/>
      <c r="AH552" s="2"/>
      <c r="AI552" s="3"/>
      <c r="AJ552" s="4">
        <f t="shared" si="8"/>
        <v>0</v>
      </c>
      <c r="AK552" s="30"/>
      <c r="AL552" s="30"/>
      <c r="AM552" s="30"/>
      <c r="AN552" s="30"/>
      <c r="AO552" s="30"/>
      <c r="AP552" s="30"/>
      <c r="AQ552" s="30"/>
      <c r="AR552" s="30"/>
      <c r="AS552" s="30"/>
      <c r="AT552" s="30"/>
      <c r="AU552" s="30"/>
      <c r="AV552" s="30"/>
      <c r="AW552" s="30"/>
    </row>
    <row r="553" spans="1:49" ht="157.5">
      <c r="A553" s="21" t="s">
        <v>1381</v>
      </c>
      <c r="B553" s="30"/>
      <c r="C553" s="30" t="s">
        <v>1382</v>
      </c>
      <c r="D553" s="30" t="s">
        <v>1383</v>
      </c>
      <c r="E553" s="30" t="s">
        <v>1384</v>
      </c>
      <c r="F553" s="34">
        <v>40313</v>
      </c>
      <c r="G553" s="44"/>
      <c r="H553" s="36"/>
      <c r="I553" s="25"/>
      <c r="J553" s="25"/>
      <c r="K553" s="57"/>
      <c r="L553" s="57"/>
      <c r="M553" s="25"/>
      <c r="N553" s="38"/>
      <c r="O553" s="30" t="s">
        <v>51</v>
      </c>
      <c r="P553" s="30"/>
      <c r="Q553" s="30"/>
      <c r="R553" s="30"/>
      <c r="S553" s="30"/>
      <c r="T553" s="30"/>
      <c r="U553" s="75" t="s">
        <v>2745</v>
      </c>
      <c r="V553" s="63">
        <v>0</v>
      </c>
      <c r="W553" s="30"/>
      <c r="X553" s="30"/>
      <c r="Y553" s="30" t="s">
        <v>3447</v>
      </c>
      <c r="Z553" s="30" t="s">
        <v>3448</v>
      </c>
      <c r="AA553" s="30"/>
      <c r="AB553" s="30"/>
      <c r="AC553" s="30"/>
      <c r="AD553" s="72" t="s">
        <v>2888</v>
      </c>
      <c r="AE553" s="30"/>
      <c r="AF553" s="30"/>
      <c r="AG553" s="1"/>
      <c r="AH553" s="2"/>
      <c r="AI553" s="3"/>
      <c r="AJ553" s="4">
        <f t="shared" si="8"/>
        <v>0</v>
      </c>
      <c r="AK553" s="30"/>
      <c r="AL553" s="30"/>
      <c r="AM553" s="30"/>
      <c r="AN553" s="30"/>
      <c r="AO553" s="30"/>
      <c r="AP553" s="30"/>
      <c r="AQ553" s="30"/>
      <c r="AR553" s="30"/>
      <c r="AS553" s="30"/>
      <c r="AT553" s="30"/>
      <c r="AU553" s="30"/>
      <c r="AV553" s="30"/>
      <c r="AW553" s="30"/>
    </row>
    <row r="554" spans="1:49" ht="94.5">
      <c r="A554" s="21" t="s">
        <v>1435</v>
      </c>
      <c r="B554" s="30"/>
      <c r="C554" s="30" t="s">
        <v>1436</v>
      </c>
      <c r="D554" s="30" t="s">
        <v>1437</v>
      </c>
      <c r="E554" s="30" t="s">
        <v>1438</v>
      </c>
      <c r="F554" s="34">
        <v>40168</v>
      </c>
      <c r="G554" s="44"/>
      <c r="H554" s="36"/>
      <c r="I554" s="25"/>
      <c r="J554" s="25"/>
      <c r="K554" s="57"/>
      <c r="L554" s="57"/>
      <c r="M554" s="25"/>
      <c r="N554" s="38"/>
      <c r="O554" s="30" t="s">
        <v>51</v>
      </c>
      <c r="P554" s="30"/>
      <c r="Q554" s="30"/>
      <c r="R554" s="30"/>
      <c r="S554" s="30"/>
      <c r="T554" s="30"/>
      <c r="U554" s="75" t="s">
        <v>2744</v>
      </c>
      <c r="V554" s="63">
        <v>0</v>
      </c>
      <c r="W554" s="30"/>
      <c r="X554" s="30"/>
      <c r="Y554" s="30" t="s">
        <v>3444</v>
      </c>
      <c r="Z554" s="30" t="s">
        <v>3445</v>
      </c>
      <c r="AA554" s="30"/>
      <c r="AB554" s="30"/>
      <c r="AC554" s="30"/>
      <c r="AD554" s="72" t="s">
        <v>2888</v>
      </c>
      <c r="AE554" s="30"/>
      <c r="AF554" s="30"/>
      <c r="AG554" s="1"/>
      <c r="AH554" s="2"/>
      <c r="AI554" s="3"/>
      <c r="AJ554" s="4">
        <f t="shared" si="8"/>
        <v>0</v>
      </c>
      <c r="AK554" s="30"/>
      <c r="AL554" s="30"/>
      <c r="AM554" s="30"/>
      <c r="AN554" s="30"/>
      <c r="AO554" s="30"/>
      <c r="AP554" s="30"/>
      <c r="AQ554" s="30"/>
      <c r="AR554" s="30"/>
      <c r="AS554" s="30"/>
      <c r="AT554" s="30"/>
      <c r="AU554" s="30"/>
      <c r="AV554" s="30"/>
      <c r="AW554" s="30"/>
    </row>
    <row r="555" spans="1:49" ht="173.25">
      <c r="A555" s="21" t="s">
        <v>1483</v>
      </c>
      <c r="B555" s="30" t="s">
        <v>1484</v>
      </c>
      <c r="C555" s="30" t="s">
        <v>1485</v>
      </c>
      <c r="D555" s="30" t="s">
        <v>1486</v>
      </c>
      <c r="E555" s="30" t="s">
        <v>1487</v>
      </c>
      <c r="F555" s="34">
        <v>40526</v>
      </c>
      <c r="G555" s="44"/>
      <c r="H555" s="36"/>
      <c r="I555" s="25"/>
      <c r="J555" s="25"/>
      <c r="K555" s="57"/>
      <c r="L555" s="57"/>
      <c r="M555" s="25"/>
      <c r="N555" s="38"/>
      <c r="O555" s="30" t="s">
        <v>51</v>
      </c>
      <c r="P555" s="30"/>
      <c r="Q555" s="30"/>
      <c r="R555" s="30"/>
      <c r="S555" s="30"/>
      <c r="T555" s="30"/>
      <c r="U555" s="75" t="s">
        <v>2745</v>
      </c>
      <c r="V555" s="63">
        <v>0</v>
      </c>
      <c r="W555" s="30"/>
      <c r="X555" s="30"/>
      <c r="Y555" s="30" t="s">
        <v>3447</v>
      </c>
      <c r="Z555" s="30" t="s">
        <v>3448</v>
      </c>
      <c r="AA555" s="30"/>
      <c r="AB555" s="30"/>
      <c r="AC555" s="30"/>
      <c r="AD555" s="72" t="s">
        <v>2888</v>
      </c>
      <c r="AE555" s="30"/>
      <c r="AF555" s="30"/>
      <c r="AG555" s="1"/>
      <c r="AH555" s="2"/>
      <c r="AI555" s="3"/>
      <c r="AJ555" s="4">
        <f t="shared" si="8"/>
        <v>0</v>
      </c>
      <c r="AK555" s="30"/>
      <c r="AL555" s="30"/>
      <c r="AM555" s="30"/>
      <c r="AN555" s="30"/>
      <c r="AO555" s="30"/>
      <c r="AP555" s="30"/>
      <c r="AQ555" s="30"/>
      <c r="AR555" s="30"/>
      <c r="AS555" s="30"/>
      <c r="AT555" s="30"/>
      <c r="AU555" s="30"/>
      <c r="AV555" s="30"/>
      <c r="AW555" s="30"/>
    </row>
    <row r="556" spans="1:49" ht="78.75">
      <c r="A556" s="21" t="s">
        <v>1488</v>
      </c>
      <c r="B556" s="30" t="s">
        <v>1489</v>
      </c>
      <c r="C556" s="30" t="s">
        <v>1490</v>
      </c>
      <c r="D556" s="30" t="s">
        <v>1491</v>
      </c>
      <c r="E556" s="30" t="s">
        <v>1492</v>
      </c>
      <c r="F556" s="34">
        <v>40526</v>
      </c>
      <c r="G556" s="44"/>
      <c r="H556" s="36"/>
      <c r="I556" s="25"/>
      <c r="J556" s="25"/>
      <c r="K556" s="57"/>
      <c r="L556" s="57"/>
      <c r="M556" s="25"/>
      <c r="N556" s="38"/>
      <c r="O556" s="30" t="s">
        <v>51</v>
      </c>
      <c r="P556" s="30"/>
      <c r="Q556" s="30"/>
      <c r="R556" s="30"/>
      <c r="S556" s="30"/>
      <c r="T556" s="30"/>
      <c r="U556" s="75" t="s">
        <v>2745</v>
      </c>
      <c r="V556" s="63">
        <v>0</v>
      </c>
      <c r="W556" s="30"/>
      <c r="X556" s="30"/>
      <c r="Y556" s="30" t="s">
        <v>3447</v>
      </c>
      <c r="Z556" s="30" t="s">
        <v>3448</v>
      </c>
      <c r="AA556" s="30"/>
      <c r="AB556" s="30"/>
      <c r="AC556" s="30"/>
      <c r="AD556" s="72" t="s">
        <v>2888</v>
      </c>
      <c r="AE556" s="30"/>
      <c r="AF556" s="30"/>
      <c r="AG556" s="1"/>
      <c r="AH556" s="2"/>
      <c r="AI556" s="3"/>
      <c r="AJ556" s="4">
        <f t="shared" si="8"/>
        <v>0</v>
      </c>
      <c r="AK556" s="30"/>
      <c r="AL556" s="30"/>
      <c r="AM556" s="30"/>
      <c r="AN556" s="30"/>
      <c r="AO556" s="30"/>
      <c r="AP556" s="30"/>
      <c r="AQ556" s="30"/>
      <c r="AR556" s="30"/>
      <c r="AS556" s="30"/>
      <c r="AT556" s="30"/>
      <c r="AU556" s="30"/>
      <c r="AV556" s="30"/>
      <c r="AW556" s="30"/>
    </row>
    <row r="557" spans="1:49" ht="157.5">
      <c r="A557" s="21" t="s">
        <v>1501</v>
      </c>
      <c r="B557" s="30" t="s">
        <v>1502</v>
      </c>
      <c r="C557" s="30" t="s">
        <v>1503</v>
      </c>
      <c r="D557" s="30" t="s">
        <v>1504</v>
      </c>
      <c r="E557" s="30" t="s">
        <v>1505</v>
      </c>
      <c r="F557" s="34">
        <v>40494</v>
      </c>
      <c r="G557" s="44"/>
      <c r="H557" s="36"/>
      <c r="I557" s="25"/>
      <c r="J557" s="25"/>
      <c r="K557" s="57"/>
      <c r="L557" s="57"/>
      <c r="M557" s="25"/>
      <c r="N557" s="38"/>
      <c r="O557" s="30" t="s">
        <v>58</v>
      </c>
      <c r="P557" s="30"/>
      <c r="Q557" s="30"/>
      <c r="R557" s="30"/>
      <c r="S557" s="30"/>
      <c r="T557" s="30"/>
      <c r="U557" s="75" t="s">
        <v>2743</v>
      </c>
      <c r="V557" s="63">
        <v>0</v>
      </c>
      <c r="W557" s="30"/>
      <c r="X557" s="30"/>
      <c r="Y557" s="30" t="s">
        <v>3443</v>
      </c>
      <c r="Z557" s="30" t="s">
        <v>3446</v>
      </c>
      <c r="AA557" s="30"/>
      <c r="AB557" s="30"/>
      <c r="AC557" s="30"/>
      <c r="AD557" s="72" t="s">
        <v>2888</v>
      </c>
      <c r="AE557" s="30"/>
      <c r="AF557" s="30"/>
      <c r="AG557" s="1"/>
      <c r="AH557" s="2"/>
      <c r="AI557" s="3"/>
      <c r="AJ557" s="4">
        <f t="shared" si="8"/>
        <v>0</v>
      </c>
      <c r="AK557" s="30"/>
      <c r="AL557" s="30"/>
      <c r="AM557" s="30"/>
      <c r="AN557" s="30"/>
      <c r="AO557" s="30"/>
      <c r="AP557" s="30"/>
      <c r="AQ557" s="30"/>
      <c r="AR557" s="30"/>
      <c r="AS557" s="30"/>
      <c r="AT557" s="30"/>
      <c r="AU557" s="30"/>
      <c r="AV557" s="30"/>
      <c r="AW557" s="30"/>
    </row>
    <row r="558" spans="1:49" ht="173.25">
      <c r="A558" s="21" t="s">
        <v>1506</v>
      </c>
      <c r="B558" s="30" t="s">
        <v>1219</v>
      </c>
      <c r="C558" s="30" t="s">
        <v>1507</v>
      </c>
      <c r="D558" s="30" t="s">
        <v>1508</v>
      </c>
      <c r="E558" s="30" t="s">
        <v>1509</v>
      </c>
      <c r="F558" s="34">
        <v>40495</v>
      </c>
      <c r="G558" s="44"/>
      <c r="H558" s="36"/>
      <c r="I558" s="25"/>
      <c r="J558" s="25"/>
      <c r="K558" s="57"/>
      <c r="L558" s="57"/>
      <c r="M558" s="25"/>
      <c r="N558" s="38"/>
      <c r="O558" s="30" t="s">
        <v>58</v>
      </c>
      <c r="P558" s="30"/>
      <c r="Q558" s="30"/>
      <c r="R558" s="30"/>
      <c r="S558" s="30"/>
      <c r="T558" s="30"/>
      <c r="U558" s="75" t="s">
        <v>2743</v>
      </c>
      <c r="V558" s="63">
        <v>0</v>
      </c>
      <c r="W558" s="30"/>
      <c r="X558" s="30"/>
      <c r="Y558" s="30" t="s">
        <v>3443</v>
      </c>
      <c r="Z558" s="30" t="s">
        <v>3446</v>
      </c>
      <c r="AA558" s="30"/>
      <c r="AB558" s="30"/>
      <c r="AC558" s="30"/>
      <c r="AD558" s="72" t="s">
        <v>2888</v>
      </c>
      <c r="AE558" s="30"/>
      <c r="AF558" s="30"/>
      <c r="AG558" s="1"/>
      <c r="AH558" s="2"/>
      <c r="AI558" s="3"/>
      <c r="AJ558" s="4">
        <f t="shared" si="8"/>
        <v>0</v>
      </c>
      <c r="AK558" s="30"/>
      <c r="AL558" s="30"/>
      <c r="AM558" s="30"/>
      <c r="AN558" s="30"/>
      <c r="AO558" s="30"/>
      <c r="AP558" s="30"/>
      <c r="AQ558" s="30"/>
      <c r="AR558" s="30"/>
      <c r="AS558" s="30"/>
      <c r="AT558" s="30"/>
      <c r="AU558" s="30"/>
      <c r="AV558" s="30"/>
      <c r="AW558" s="30"/>
    </row>
    <row r="559" spans="1:49" ht="157.5">
      <c r="A559" s="21" t="s">
        <v>1510</v>
      </c>
      <c r="B559" s="30" t="s">
        <v>1511</v>
      </c>
      <c r="C559" s="30" t="s">
        <v>1512</v>
      </c>
      <c r="D559" s="30" t="s">
        <v>1513</v>
      </c>
      <c r="E559" s="30" t="s">
        <v>1514</v>
      </c>
      <c r="F559" s="34">
        <v>40496</v>
      </c>
      <c r="G559" s="44"/>
      <c r="H559" s="36"/>
      <c r="I559" s="25"/>
      <c r="J559" s="25"/>
      <c r="K559" s="57"/>
      <c r="L559" s="57"/>
      <c r="M559" s="25"/>
      <c r="N559" s="38"/>
      <c r="O559" s="30" t="s">
        <v>58</v>
      </c>
      <c r="P559" s="30"/>
      <c r="Q559" s="30"/>
      <c r="R559" s="30"/>
      <c r="S559" s="30"/>
      <c r="T559" s="30"/>
      <c r="U559" s="75" t="s">
        <v>2743</v>
      </c>
      <c r="V559" s="63">
        <v>0</v>
      </c>
      <c r="W559" s="30"/>
      <c r="X559" s="30"/>
      <c r="Y559" s="30" t="s">
        <v>3443</v>
      </c>
      <c r="Z559" s="30" t="s">
        <v>3446</v>
      </c>
      <c r="AA559" s="30"/>
      <c r="AB559" s="30"/>
      <c r="AC559" s="30"/>
      <c r="AD559" s="72" t="s">
        <v>2888</v>
      </c>
      <c r="AE559" s="30"/>
      <c r="AF559" s="30"/>
      <c r="AG559" s="1"/>
      <c r="AH559" s="2"/>
      <c r="AI559" s="3"/>
      <c r="AJ559" s="4">
        <f t="shared" si="8"/>
        <v>0</v>
      </c>
      <c r="AK559" s="30"/>
      <c r="AL559" s="30"/>
      <c r="AM559" s="30"/>
      <c r="AN559" s="30"/>
      <c r="AO559" s="30"/>
      <c r="AP559" s="30"/>
      <c r="AQ559" s="30"/>
      <c r="AR559" s="30"/>
      <c r="AS559" s="30"/>
      <c r="AT559" s="30"/>
      <c r="AU559" s="30"/>
      <c r="AV559" s="30"/>
      <c r="AW559" s="30"/>
    </row>
    <row r="560" spans="1:49" ht="94.5">
      <c r="A560" s="21" t="s">
        <v>1515</v>
      </c>
      <c r="B560" s="30" t="s">
        <v>1219</v>
      </c>
      <c r="C560" s="30" t="s">
        <v>1516</v>
      </c>
      <c r="D560" s="30" t="s">
        <v>1517</v>
      </c>
      <c r="E560" s="30" t="s">
        <v>1518</v>
      </c>
      <c r="F560" s="34">
        <v>40497</v>
      </c>
      <c r="G560" s="44"/>
      <c r="H560" s="36"/>
      <c r="I560" s="25"/>
      <c r="J560" s="25"/>
      <c r="K560" s="57"/>
      <c r="L560" s="57"/>
      <c r="M560" s="25"/>
      <c r="N560" s="38"/>
      <c r="O560" s="30" t="s">
        <v>58</v>
      </c>
      <c r="P560" s="30"/>
      <c r="Q560" s="30"/>
      <c r="R560" s="30"/>
      <c r="S560" s="30"/>
      <c r="T560" s="30"/>
      <c r="U560" s="75" t="s">
        <v>2743</v>
      </c>
      <c r="V560" s="63">
        <v>0</v>
      </c>
      <c r="W560" s="30"/>
      <c r="X560" s="30"/>
      <c r="Y560" s="30" t="s">
        <v>3443</v>
      </c>
      <c r="Z560" s="30" t="s">
        <v>3446</v>
      </c>
      <c r="AA560" s="30"/>
      <c r="AB560" s="30"/>
      <c r="AC560" s="30"/>
      <c r="AD560" s="72" t="s">
        <v>2888</v>
      </c>
      <c r="AE560" s="30"/>
      <c r="AF560" s="30"/>
      <c r="AG560" s="1"/>
      <c r="AH560" s="2"/>
      <c r="AI560" s="3"/>
      <c r="AJ560" s="4">
        <f t="shared" si="8"/>
        <v>0</v>
      </c>
      <c r="AK560" s="30"/>
      <c r="AL560" s="30"/>
      <c r="AM560" s="30"/>
      <c r="AN560" s="30"/>
      <c r="AO560" s="30"/>
      <c r="AP560" s="30"/>
      <c r="AQ560" s="30"/>
      <c r="AR560" s="30"/>
      <c r="AS560" s="30"/>
      <c r="AT560" s="30"/>
      <c r="AU560" s="30"/>
      <c r="AV560" s="30"/>
      <c r="AW560" s="30"/>
    </row>
    <row r="561" spans="1:49" ht="126">
      <c r="A561" s="21" t="s">
        <v>1519</v>
      </c>
      <c r="B561" s="30" t="s">
        <v>1219</v>
      </c>
      <c r="C561" s="30" t="s">
        <v>1520</v>
      </c>
      <c r="D561" s="30" t="s">
        <v>1521</v>
      </c>
      <c r="E561" s="30" t="s">
        <v>1522</v>
      </c>
      <c r="F561" s="34">
        <v>40498</v>
      </c>
      <c r="G561" s="44"/>
      <c r="H561" s="36"/>
      <c r="I561" s="25"/>
      <c r="J561" s="25"/>
      <c r="K561" s="57"/>
      <c r="L561" s="57"/>
      <c r="M561" s="25"/>
      <c r="N561" s="38"/>
      <c r="O561" s="30" t="s">
        <v>58</v>
      </c>
      <c r="P561" s="30"/>
      <c r="Q561" s="30"/>
      <c r="R561" s="30"/>
      <c r="S561" s="30"/>
      <c r="T561" s="30"/>
      <c r="U561" s="75" t="s">
        <v>2743</v>
      </c>
      <c r="V561" s="63">
        <v>0</v>
      </c>
      <c r="W561" s="30"/>
      <c r="X561" s="30"/>
      <c r="Y561" s="30" t="s">
        <v>3443</v>
      </c>
      <c r="Z561" s="30" t="s">
        <v>3446</v>
      </c>
      <c r="AA561" s="30"/>
      <c r="AB561" s="30"/>
      <c r="AC561" s="30"/>
      <c r="AD561" s="72" t="s">
        <v>2888</v>
      </c>
      <c r="AE561" s="30"/>
      <c r="AF561" s="30"/>
      <c r="AG561" s="1"/>
      <c r="AH561" s="2"/>
      <c r="AI561" s="3"/>
      <c r="AJ561" s="4">
        <f t="shared" si="8"/>
        <v>0</v>
      </c>
      <c r="AK561" s="30"/>
      <c r="AL561" s="30"/>
      <c r="AM561" s="30"/>
      <c r="AN561" s="30"/>
      <c r="AO561" s="30"/>
      <c r="AP561" s="30"/>
      <c r="AQ561" s="30"/>
      <c r="AR561" s="30"/>
      <c r="AS561" s="30"/>
      <c r="AT561" s="30"/>
      <c r="AU561" s="30"/>
      <c r="AV561" s="30"/>
      <c r="AW561" s="30"/>
    </row>
    <row r="562" spans="1:49" ht="141.75">
      <c r="A562" s="21" t="s">
        <v>1548</v>
      </c>
      <c r="B562" s="30" t="s">
        <v>1219</v>
      </c>
      <c r="C562" s="30" t="s">
        <v>1549</v>
      </c>
      <c r="D562" s="30" t="s">
        <v>1550</v>
      </c>
      <c r="E562" s="30" t="s">
        <v>1551</v>
      </c>
      <c r="F562" s="34">
        <v>40494</v>
      </c>
      <c r="G562" s="44"/>
      <c r="H562" s="36"/>
      <c r="I562" s="25"/>
      <c r="J562" s="25"/>
      <c r="K562" s="57"/>
      <c r="L562" s="57"/>
      <c r="M562" s="25"/>
      <c r="N562" s="38"/>
      <c r="O562" s="30" t="s">
        <v>58</v>
      </c>
      <c r="P562" s="30"/>
      <c r="Q562" s="30"/>
      <c r="R562" s="30"/>
      <c r="S562" s="30"/>
      <c r="T562" s="30"/>
      <c r="U562" s="75" t="s">
        <v>2743</v>
      </c>
      <c r="V562" s="63">
        <v>0</v>
      </c>
      <c r="W562" s="30"/>
      <c r="X562" s="30"/>
      <c r="Y562" s="30" t="s">
        <v>3443</v>
      </c>
      <c r="Z562" s="30" t="s">
        <v>3446</v>
      </c>
      <c r="AA562" s="30"/>
      <c r="AB562" s="30"/>
      <c r="AC562" s="30"/>
      <c r="AD562" s="72" t="s">
        <v>2888</v>
      </c>
      <c r="AE562" s="30"/>
      <c r="AF562" s="30"/>
      <c r="AG562" s="1"/>
      <c r="AH562" s="2"/>
      <c r="AI562" s="3"/>
      <c r="AJ562" s="4">
        <f t="shared" si="8"/>
        <v>0</v>
      </c>
      <c r="AK562" s="30"/>
      <c r="AL562" s="30"/>
      <c r="AM562" s="30"/>
      <c r="AN562" s="30"/>
      <c r="AO562" s="30"/>
      <c r="AP562" s="30"/>
      <c r="AQ562" s="30"/>
      <c r="AR562" s="30"/>
      <c r="AS562" s="30"/>
      <c r="AT562" s="30"/>
      <c r="AU562" s="30"/>
      <c r="AV562" s="30"/>
      <c r="AW562" s="30"/>
    </row>
    <row r="563" spans="1:49" ht="94.5">
      <c r="A563" s="21" t="s">
        <v>1552</v>
      </c>
      <c r="B563" s="30" t="s">
        <v>1553</v>
      </c>
      <c r="C563" s="30" t="s">
        <v>1554</v>
      </c>
      <c r="D563" s="30" t="s">
        <v>1555</v>
      </c>
      <c r="E563" s="30" t="s">
        <v>1556</v>
      </c>
      <c r="F563" s="34">
        <v>40494</v>
      </c>
      <c r="G563" s="44"/>
      <c r="H563" s="36"/>
      <c r="I563" s="25"/>
      <c r="J563" s="25"/>
      <c r="K563" s="57"/>
      <c r="L563" s="57"/>
      <c r="M563" s="25"/>
      <c r="N563" s="38"/>
      <c r="O563" s="30" t="s">
        <v>756</v>
      </c>
      <c r="P563" s="30"/>
      <c r="Q563" s="30"/>
      <c r="R563" s="30"/>
      <c r="S563" s="30"/>
      <c r="T563" s="30"/>
      <c r="U563" s="75" t="s">
        <v>2757</v>
      </c>
      <c r="V563" s="63">
        <v>0</v>
      </c>
      <c r="W563" s="30"/>
      <c r="X563" s="30"/>
      <c r="Y563" s="30" t="s">
        <v>3443</v>
      </c>
      <c r="Z563" s="30" t="s">
        <v>3446</v>
      </c>
      <c r="AA563" s="30"/>
      <c r="AB563" s="30"/>
      <c r="AC563" s="30"/>
      <c r="AD563" s="72" t="s">
        <v>2888</v>
      </c>
      <c r="AE563" s="30"/>
      <c r="AF563" s="30"/>
      <c r="AG563" s="1"/>
      <c r="AH563" s="2"/>
      <c r="AI563" s="3"/>
      <c r="AJ563" s="4">
        <f t="shared" si="8"/>
        <v>0</v>
      </c>
      <c r="AK563" s="30"/>
      <c r="AL563" s="30"/>
      <c r="AM563" s="30"/>
      <c r="AN563" s="30"/>
      <c r="AO563" s="30"/>
      <c r="AP563" s="30"/>
      <c r="AQ563" s="30"/>
      <c r="AR563" s="30"/>
      <c r="AS563" s="30"/>
      <c r="AT563" s="30"/>
      <c r="AU563" s="30"/>
      <c r="AV563" s="30"/>
      <c r="AW563" s="30"/>
    </row>
    <row r="564" spans="1:49" ht="94.5">
      <c r="A564" s="21" t="s">
        <v>1552</v>
      </c>
      <c r="B564" s="30" t="s">
        <v>1553</v>
      </c>
      <c r="C564" s="30" t="s">
        <v>1554</v>
      </c>
      <c r="D564" s="30" t="s">
        <v>1555</v>
      </c>
      <c r="E564" s="30" t="s">
        <v>1556</v>
      </c>
      <c r="F564" s="34">
        <v>40494</v>
      </c>
      <c r="G564" s="44"/>
      <c r="H564" s="36"/>
      <c r="I564" s="25"/>
      <c r="J564" s="25"/>
      <c r="K564" s="57"/>
      <c r="L564" s="57"/>
      <c r="M564" s="25"/>
      <c r="N564" s="38"/>
      <c r="O564" s="30" t="s">
        <v>756</v>
      </c>
      <c r="P564" s="30"/>
      <c r="Q564" s="30"/>
      <c r="R564" s="30"/>
      <c r="S564" s="30"/>
      <c r="T564" s="30"/>
      <c r="U564" s="75" t="s">
        <v>2757</v>
      </c>
      <c r="V564" s="63">
        <v>0</v>
      </c>
      <c r="W564" s="30"/>
      <c r="X564" s="30"/>
      <c r="Y564" s="30"/>
      <c r="Z564" s="30"/>
      <c r="AA564" s="30"/>
      <c r="AB564" s="30"/>
      <c r="AC564" s="30"/>
      <c r="AD564" s="72" t="s">
        <v>2888</v>
      </c>
      <c r="AE564" s="30"/>
      <c r="AF564" s="30"/>
      <c r="AG564" s="1"/>
      <c r="AH564" s="2"/>
      <c r="AI564" s="3"/>
      <c r="AJ564" s="4">
        <f t="shared" si="8"/>
        <v>0</v>
      </c>
      <c r="AK564" s="30"/>
      <c r="AL564" s="30"/>
      <c r="AM564" s="30"/>
      <c r="AN564" s="30"/>
      <c r="AO564" s="30"/>
      <c r="AP564" s="30"/>
      <c r="AQ564" s="30"/>
      <c r="AR564" s="30"/>
      <c r="AS564" s="30"/>
      <c r="AT564" s="30"/>
      <c r="AU564" s="30"/>
      <c r="AV564" s="30"/>
      <c r="AW564" s="30"/>
    </row>
    <row r="565" spans="1:49" ht="126">
      <c r="A565" s="21" t="s">
        <v>1557</v>
      </c>
      <c r="B565" s="30" t="s">
        <v>1219</v>
      </c>
      <c r="C565" s="30" t="s">
        <v>1558</v>
      </c>
      <c r="D565" s="30" t="s">
        <v>1559</v>
      </c>
      <c r="E565" s="30" t="s">
        <v>1560</v>
      </c>
      <c r="F565" s="34">
        <v>40494</v>
      </c>
      <c r="G565" s="44"/>
      <c r="H565" s="36"/>
      <c r="I565" s="25"/>
      <c r="J565" s="25"/>
      <c r="K565" s="57"/>
      <c r="L565" s="57"/>
      <c r="M565" s="25"/>
      <c r="N565" s="38"/>
      <c r="O565" s="30" t="s">
        <v>58</v>
      </c>
      <c r="P565" s="30"/>
      <c r="Q565" s="30"/>
      <c r="R565" s="30"/>
      <c r="S565" s="30"/>
      <c r="T565" s="30"/>
      <c r="U565" s="75" t="s">
        <v>2743</v>
      </c>
      <c r="V565" s="63">
        <v>0</v>
      </c>
      <c r="W565" s="30"/>
      <c r="X565" s="30"/>
      <c r="Y565" s="30" t="s">
        <v>3443</v>
      </c>
      <c r="Z565" s="30" t="s">
        <v>3446</v>
      </c>
      <c r="AA565" s="30"/>
      <c r="AB565" s="30"/>
      <c r="AC565" s="30"/>
      <c r="AD565" s="72" t="s">
        <v>2888</v>
      </c>
      <c r="AE565" s="30"/>
      <c r="AF565" s="30"/>
      <c r="AG565" s="1"/>
      <c r="AH565" s="2"/>
      <c r="AI565" s="3"/>
      <c r="AJ565" s="4">
        <f t="shared" si="8"/>
        <v>0</v>
      </c>
      <c r="AK565" s="30"/>
      <c r="AL565" s="30"/>
      <c r="AM565" s="30"/>
      <c r="AN565" s="30"/>
      <c r="AO565" s="30"/>
      <c r="AP565" s="30"/>
      <c r="AQ565" s="30"/>
      <c r="AR565" s="30"/>
      <c r="AS565" s="30"/>
      <c r="AT565" s="30"/>
      <c r="AU565" s="30"/>
      <c r="AV565" s="30"/>
      <c r="AW565" s="30"/>
    </row>
    <row r="566" spans="1:49" ht="110.25">
      <c r="A566" s="21" t="s">
        <v>1561</v>
      </c>
      <c r="B566" s="30"/>
      <c r="C566" s="30" t="s">
        <v>1562</v>
      </c>
      <c r="D566" s="30" t="s">
        <v>1563</v>
      </c>
      <c r="E566" s="30" t="s">
        <v>1564</v>
      </c>
      <c r="F566" s="34">
        <v>40513</v>
      </c>
      <c r="G566" s="44"/>
      <c r="H566" s="36"/>
      <c r="I566" s="25"/>
      <c r="J566" s="25"/>
      <c r="K566" s="57"/>
      <c r="L566" s="57"/>
      <c r="M566" s="25"/>
      <c r="N566" s="38"/>
      <c r="O566" s="30" t="s">
        <v>51</v>
      </c>
      <c r="P566" s="30"/>
      <c r="Q566" s="30"/>
      <c r="R566" s="30"/>
      <c r="S566" s="30"/>
      <c r="T566" s="30"/>
      <c r="U566" s="75" t="s">
        <v>2743</v>
      </c>
      <c r="V566" s="63">
        <v>0</v>
      </c>
      <c r="W566" s="30"/>
      <c r="X566" s="30"/>
      <c r="Y566" s="30" t="s">
        <v>3443</v>
      </c>
      <c r="Z566" s="30" t="s">
        <v>3446</v>
      </c>
      <c r="AA566" s="30"/>
      <c r="AB566" s="30"/>
      <c r="AC566" s="30"/>
      <c r="AD566" s="72" t="s">
        <v>2888</v>
      </c>
      <c r="AE566" s="30"/>
      <c r="AF566" s="30"/>
      <c r="AG566" s="1"/>
      <c r="AH566" s="2"/>
      <c r="AI566" s="3"/>
      <c r="AJ566" s="4">
        <f t="shared" si="8"/>
        <v>0</v>
      </c>
      <c r="AK566" s="30"/>
      <c r="AL566" s="30"/>
      <c r="AM566" s="30"/>
      <c r="AN566" s="30"/>
      <c r="AO566" s="30"/>
      <c r="AP566" s="30"/>
      <c r="AQ566" s="30"/>
      <c r="AR566" s="30"/>
      <c r="AS566" s="30"/>
      <c r="AT566" s="30"/>
      <c r="AU566" s="30"/>
      <c r="AV566" s="30"/>
      <c r="AW566" s="30"/>
    </row>
    <row r="567" spans="1:49" ht="126">
      <c r="A567" s="21" t="s">
        <v>1598</v>
      </c>
      <c r="B567" s="30"/>
      <c r="C567" s="30" t="s">
        <v>1599</v>
      </c>
      <c r="D567" s="30" t="s">
        <v>1600</v>
      </c>
      <c r="E567" s="30" t="s">
        <v>1601</v>
      </c>
      <c r="F567" s="34">
        <v>40736</v>
      </c>
      <c r="G567" s="44"/>
      <c r="H567" s="36"/>
      <c r="I567" s="25"/>
      <c r="J567" s="25"/>
      <c r="K567" s="57"/>
      <c r="L567" s="57"/>
      <c r="M567" s="25"/>
      <c r="N567" s="38"/>
      <c r="O567" s="30" t="s">
        <v>207</v>
      </c>
      <c r="P567" s="30"/>
      <c r="Q567" s="30"/>
      <c r="R567" s="30"/>
      <c r="S567" s="30"/>
      <c r="T567" s="30"/>
      <c r="U567" s="75" t="s">
        <v>2748</v>
      </c>
      <c r="V567" s="63">
        <v>0</v>
      </c>
      <c r="W567" s="30"/>
      <c r="X567" s="30"/>
      <c r="Y567" s="30" t="s">
        <v>3453</v>
      </c>
      <c r="Z567" s="30" t="s">
        <v>3454</v>
      </c>
      <c r="AA567" s="30"/>
      <c r="AB567" s="30"/>
      <c r="AC567" s="30"/>
      <c r="AD567" s="72" t="s">
        <v>2888</v>
      </c>
      <c r="AE567" s="30"/>
      <c r="AF567" s="30"/>
      <c r="AG567" s="1"/>
      <c r="AH567" s="2"/>
      <c r="AI567" s="3"/>
      <c r="AJ567" s="4">
        <f t="shared" si="8"/>
        <v>0</v>
      </c>
      <c r="AK567" s="30"/>
      <c r="AL567" s="30"/>
      <c r="AM567" s="30"/>
      <c r="AN567" s="30"/>
      <c r="AO567" s="30"/>
      <c r="AP567" s="30"/>
      <c r="AQ567" s="30"/>
      <c r="AR567" s="30"/>
      <c r="AS567" s="30"/>
      <c r="AT567" s="30"/>
      <c r="AU567" s="30"/>
      <c r="AV567" s="30"/>
      <c r="AW567" s="30"/>
    </row>
    <row r="568" spans="1:49" ht="110.25">
      <c r="A568" s="21" t="s">
        <v>1914</v>
      </c>
      <c r="B568" s="30"/>
      <c r="C568" s="30" t="s">
        <v>1915</v>
      </c>
      <c r="D568" s="30" t="s">
        <v>1916</v>
      </c>
      <c r="E568" s="30" t="s">
        <v>1917</v>
      </c>
      <c r="F568" s="34">
        <v>40756</v>
      </c>
      <c r="G568" s="44"/>
      <c r="H568" s="36"/>
      <c r="I568" s="25"/>
      <c r="J568" s="25"/>
      <c r="K568" s="57"/>
      <c r="L568" s="57"/>
      <c r="M568" s="25"/>
      <c r="N568" s="38"/>
      <c r="O568" s="30" t="s">
        <v>51</v>
      </c>
      <c r="P568" s="30"/>
      <c r="Q568" s="30"/>
      <c r="R568" s="30"/>
      <c r="S568" s="30"/>
      <c r="T568" s="30"/>
      <c r="U568" s="75" t="s">
        <v>2752</v>
      </c>
      <c r="V568" s="63">
        <v>0</v>
      </c>
      <c r="W568" s="30"/>
      <c r="X568" s="30"/>
      <c r="Y568" s="30" t="s">
        <v>3455</v>
      </c>
      <c r="Z568" s="30" t="s">
        <v>3456</v>
      </c>
      <c r="AA568" s="30"/>
      <c r="AB568" s="30"/>
      <c r="AC568" s="30"/>
      <c r="AD568" s="72" t="s">
        <v>2888</v>
      </c>
      <c r="AE568" s="30"/>
      <c r="AF568" s="30"/>
      <c r="AG568" s="1"/>
      <c r="AH568" s="2"/>
      <c r="AI568" s="3"/>
      <c r="AJ568" s="4">
        <f t="shared" si="8"/>
        <v>0</v>
      </c>
      <c r="AK568" s="30"/>
      <c r="AL568" s="30"/>
      <c r="AM568" s="30"/>
      <c r="AN568" s="30"/>
      <c r="AO568" s="30"/>
      <c r="AP568" s="30"/>
      <c r="AQ568" s="30"/>
      <c r="AR568" s="30"/>
      <c r="AS568" s="30"/>
      <c r="AT568" s="30"/>
      <c r="AU568" s="30"/>
      <c r="AV568" s="30"/>
      <c r="AW568" s="30"/>
    </row>
    <row r="569" spans="1:49" ht="110.25">
      <c r="A569" s="21" t="s">
        <v>2271</v>
      </c>
      <c r="B569" s="30"/>
      <c r="C569" s="30" t="s">
        <v>2272</v>
      </c>
      <c r="D569" s="30" t="s">
        <v>2273</v>
      </c>
      <c r="E569" s="30" t="s">
        <v>2274</v>
      </c>
      <c r="F569" s="34">
        <v>41239</v>
      </c>
      <c r="G569" s="44"/>
      <c r="H569" s="36"/>
      <c r="I569" s="25">
        <v>0</v>
      </c>
      <c r="J569" s="25">
        <v>0</v>
      </c>
      <c r="K569" s="57" t="s">
        <v>3348</v>
      </c>
      <c r="L569" s="57" t="s">
        <v>3332</v>
      </c>
      <c r="M569" s="25">
        <v>0</v>
      </c>
      <c r="N569" s="38"/>
      <c r="O569" s="30" t="s">
        <v>756</v>
      </c>
      <c r="P569" s="30"/>
      <c r="Q569" s="30"/>
      <c r="R569" s="30"/>
      <c r="S569" s="30"/>
      <c r="T569" s="30"/>
      <c r="U569" s="75" t="s">
        <v>2754</v>
      </c>
      <c r="V569" s="63">
        <v>3823000</v>
      </c>
      <c r="W569" s="30"/>
      <c r="X569" s="30"/>
      <c r="Y569" s="30" t="s">
        <v>3469</v>
      </c>
      <c r="Z569" s="30" t="s">
        <v>3470</v>
      </c>
      <c r="AA569" s="69" t="s">
        <v>3583</v>
      </c>
      <c r="AB569" s="30" t="s">
        <v>2918</v>
      </c>
      <c r="AC569" s="30"/>
      <c r="AD569" s="72" t="s">
        <v>2888</v>
      </c>
      <c r="AE569" s="30"/>
      <c r="AF569" s="30"/>
      <c r="AG569" s="1" t="e">
        <f>#REF!+#REF!+#REF!</f>
        <v>#REF!</v>
      </c>
      <c r="AH569" s="2" t="e">
        <f>#REF!+#REF!+#REF!</f>
        <v>#REF!</v>
      </c>
      <c r="AI569" s="3" t="e">
        <f>#REF!+#REF!+#REF!</f>
        <v>#REF!</v>
      </c>
      <c r="AJ569" s="4" t="e">
        <f t="shared" si="8"/>
        <v>#REF!</v>
      </c>
      <c r="AK569" s="30"/>
      <c r="AL569" s="30"/>
      <c r="AM569" s="30"/>
      <c r="AN569" s="30"/>
      <c r="AO569" s="30"/>
      <c r="AP569" s="30"/>
      <c r="AQ569" s="30"/>
      <c r="AR569" s="30"/>
      <c r="AS569" s="30"/>
      <c r="AT569" s="30"/>
      <c r="AU569" s="30"/>
      <c r="AV569" s="30"/>
      <c r="AW569" s="30"/>
    </row>
    <row r="570" spans="1:49" ht="110.25">
      <c r="A570" s="21" t="s">
        <v>2595</v>
      </c>
      <c r="B570" s="30"/>
      <c r="C570" s="30" t="s">
        <v>2596</v>
      </c>
      <c r="D570" s="30" t="s">
        <v>2597</v>
      </c>
      <c r="E570" s="30" t="s">
        <v>2598</v>
      </c>
      <c r="F570" s="34">
        <v>41235</v>
      </c>
      <c r="G570" s="44"/>
      <c r="H570" s="36"/>
      <c r="I570" s="25"/>
      <c r="J570" s="25"/>
      <c r="K570" s="57"/>
      <c r="L570" s="57"/>
      <c r="M570" s="25"/>
      <c r="N570" s="38"/>
      <c r="O570" s="30" t="s">
        <v>756</v>
      </c>
      <c r="P570" s="30"/>
      <c r="Q570" s="30"/>
      <c r="R570" s="30"/>
      <c r="S570" s="30"/>
      <c r="T570" s="30"/>
      <c r="U570" s="75" t="s">
        <v>2754</v>
      </c>
      <c r="V570" s="63">
        <v>0</v>
      </c>
      <c r="W570" s="30"/>
      <c r="X570" s="30"/>
      <c r="Y570" s="30" t="s">
        <v>3465</v>
      </c>
      <c r="Z570" s="30" t="s">
        <v>3466</v>
      </c>
      <c r="AA570" s="30"/>
      <c r="AB570" s="30"/>
      <c r="AC570" s="30"/>
      <c r="AD570" s="72" t="s">
        <v>2888</v>
      </c>
      <c r="AE570" s="30"/>
      <c r="AF570" s="30"/>
      <c r="AG570" s="1"/>
      <c r="AH570" s="2"/>
      <c r="AI570" s="3"/>
      <c r="AJ570" s="4">
        <f t="shared" si="8"/>
        <v>0</v>
      </c>
      <c r="AK570" s="30"/>
      <c r="AL570" s="30"/>
      <c r="AM570" s="30"/>
      <c r="AN570" s="30"/>
      <c r="AO570" s="30"/>
      <c r="AP570" s="30"/>
      <c r="AQ570" s="30"/>
      <c r="AR570" s="30"/>
      <c r="AS570" s="30"/>
      <c r="AT570" s="30"/>
      <c r="AU570" s="30"/>
      <c r="AV570" s="30"/>
      <c r="AW570" s="30"/>
    </row>
    <row r="571" spans="1:49" ht="309" customHeight="1">
      <c r="A571" s="21" t="s">
        <v>2608</v>
      </c>
      <c r="B571" s="30"/>
      <c r="C571" s="30" t="s">
        <v>2609</v>
      </c>
      <c r="D571" s="30" t="s">
        <v>2610</v>
      </c>
      <c r="E571" s="30" t="s">
        <v>2611</v>
      </c>
      <c r="F571" s="34">
        <v>41278</v>
      </c>
      <c r="G571" s="44"/>
      <c r="H571" s="36"/>
      <c r="I571" s="25"/>
      <c r="J571" s="25"/>
      <c r="K571" s="57"/>
      <c r="L571" s="57"/>
      <c r="M571" s="25"/>
      <c r="N571" s="38"/>
      <c r="O571" s="30" t="s">
        <v>756</v>
      </c>
      <c r="P571" s="30"/>
      <c r="Q571" s="30"/>
      <c r="R571" s="30"/>
      <c r="S571" s="30"/>
      <c r="T571" s="30"/>
      <c r="U571" s="75" t="s">
        <v>2754</v>
      </c>
      <c r="V571" s="63">
        <v>0</v>
      </c>
      <c r="W571" s="30"/>
      <c r="X571" s="30"/>
      <c r="Y571" s="30" t="s">
        <v>3479</v>
      </c>
      <c r="Z571" s="30" t="s">
        <v>3480</v>
      </c>
      <c r="AA571" s="30"/>
      <c r="AB571" s="30"/>
      <c r="AC571" s="30"/>
      <c r="AD571" s="72" t="s">
        <v>2888</v>
      </c>
      <c r="AE571" s="30"/>
      <c r="AF571" s="30"/>
      <c r="AG571" s="1"/>
      <c r="AH571" s="2"/>
      <c r="AI571" s="3"/>
      <c r="AJ571" s="4">
        <f t="shared" si="8"/>
        <v>0</v>
      </c>
      <c r="AK571" s="30"/>
      <c r="AL571" s="30"/>
      <c r="AM571" s="30"/>
      <c r="AN571" s="30"/>
      <c r="AO571" s="30"/>
      <c r="AP571" s="30"/>
      <c r="AQ571" s="30"/>
      <c r="AR571" s="30"/>
      <c r="AS571" s="30"/>
      <c r="AT571" s="30"/>
      <c r="AU571" s="30"/>
      <c r="AV571" s="30"/>
      <c r="AW571" s="30"/>
    </row>
    <row r="572" spans="1:49" ht="110.25">
      <c r="A572" s="21" t="s">
        <v>2612</v>
      </c>
      <c r="B572" s="30"/>
      <c r="C572" s="30" t="s">
        <v>2613</v>
      </c>
      <c r="D572" s="30" t="s">
        <v>2614</v>
      </c>
      <c r="E572" s="30" t="s">
        <v>2615</v>
      </c>
      <c r="F572" s="34">
        <v>40929</v>
      </c>
      <c r="G572" s="44"/>
      <c r="H572" s="36"/>
      <c r="I572" s="25"/>
      <c r="J572" s="25"/>
      <c r="K572" s="57"/>
      <c r="L572" s="57"/>
      <c r="M572" s="25"/>
      <c r="N572" s="38"/>
      <c r="O572" s="30" t="s">
        <v>756</v>
      </c>
      <c r="P572" s="30"/>
      <c r="Q572" s="30"/>
      <c r="R572" s="30"/>
      <c r="S572" s="30"/>
      <c r="T572" s="30"/>
      <c r="U572" s="75" t="s">
        <v>2754</v>
      </c>
      <c r="V572" s="63">
        <v>5081000</v>
      </c>
      <c r="W572" s="30"/>
      <c r="X572" s="30"/>
      <c r="Y572" s="30" t="s">
        <v>3479</v>
      </c>
      <c r="Z572" s="30" t="s">
        <v>3480</v>
      </c>
      <c r="AA572" s="69" t="s">
        <v>3587</v>
      </c>
      <c r="AB572" s="30" t="s">
        <v>3025</v>
      </c>
      <c r="AC572" s="30"/>
      <c r="AD572" s="72" t="s">
        <v>2888</v>
      </c>
      <c r="AE572" s="30"/>
      <c r="AF572" s="30"/>
      <c r="AG572" s="1" t="e">
        <f>#REF!+#REF!+#REF!</f>
        <v>#REF!</v>
      </c>
      <c r="AH572" s="2" t="e">
        <f>#REF!+#REF!+#REF!</f>
        <v>#REF!</v>
      </c>
      <c r="AI572" s="3" t="e">
        <f>#REF!+#REF!+#REF!</f>
        <v>#REF!</v>
      </c>
      <c r="AJ572" s="4" t="e">
        <f t="shared" si="8"/>
        <v>#REF!</v>
      </c>
      <c r="AK572" s="30"/>
      <c r="AL572" s="30"/>
      <c r="AM572" s="30"/>
      <c r="AN572" s="30"/>
      <c r="AO572" s="30"/>
      <c r="AP572" s="30"/>
      <c r="AQ572" s="30"/>
      <c r="AR572" s="30"/>
      <c r="AS572" s="30"/>
      <c r="AT572" s="30"/>
      <c r="AU572" s="30"/>
      <c r="AV572" s="30"/>
      <c r="AW572" s="30"/>
    </row>
    <row r="573" spans="1:49" ht="110.25">
      <c r="A573" s="21" t="s">
        <v>2700</v>
      </c>
      <c r="B573" s="30"/>
      <c r="C573" s="30" t="s">
        <v>2701</v>
      </c>
      <c r="D573" s="30" t="s">
        <v>2702</v>
      </c>
      <c r="E573" s="30" t="s">
        <v>2703</v>
      </c>
      <c r="F573" s="34">
        <v>41309</v>
      </c>
      <c r="G573" s="44"/>
      <c r="H573" s="36"/>
      <c r="I573" s="25"/>
      <c r="J573" s="25"/>
      <c r="K573" s="57"/>
      <c r="L573" s="57"/>
      <c r="M573" s="25"/>
      <c r="N573" s="38"/>
      <c r="O573" s="30" t="s">
        <v>756</v>
      </c>
      <c r="P573" s="30"/>
      <c r="Q573" s="30"/>
      <c r="R573" s="30"/>
      <c r="S573" s="30"/>
      <c r="T573" s="30"/>
      <c r="U573" s="75" t="s">
        <v>2744</v>
      </c>
      <c r="V573" s="63">
        <v>0</v>
      </c>
      <c r="W573" s="30"/>
      <c r="X573" s="30"/>
      <c r="Y573" s="30" t="s">
        <v>3444</v>
      </c>
      <c r="Z573" s="30" t="s">
        <v>3445</v>
      </c>
      <c r="AA573" s="30"/>
      <c r="AB573" s="30"/>
      <c r="AC573" s="30"/>
      <c r="AD573" s="72" t="s">
        <v>2888</v>
      </c>
      <c r="AE573" s="30"/>
      <c r="AF573" s="30"/>
      <c r="AG573" s="1"/>
      <c r="AH573" s="2"/>
      <c r="AI573" s="3"/>
      <c r="AJ573" s="4">
        <f t="shared" si="8"/>
        <v>0</v>
      </c>
      <c r="AK573" s="30"/>
      <c r="AL573" s="30"/>
      <c r="AM573" s="30"/>
      <c r="AN573" s="30"/>
      <c r="AO573" s="30"/>
      <c r="AP573" s="30"/>
      <c r="AQ573" s="30"/>
      <c r="AR573" s="30"/>
      <c r="AS573" s="30"/>
      <c r="AT573" s="30"/>
      <c r="AU573" s="30"/>
      <c r="AV573" s="30"/>
      <c r="AW573" s="30"/>
    </row>
    <row r="574" spans="1:49" s="55" customFormat="1" ht="110.25">
      <c r="A574" s="21" t="s">
        <v>2704</v>
      </c>
      <c r="B574" s="30" t="s">
        <v>2705</v>
      </c>
      <c r="C574" s="30" t="s">
        <v>2706</v>
      </c>
      <c r="D574" s="30" t="s">
        <v>2707</v>
      </c>
      <c r="E574" s="30" t="s">
        <v>2708</v>
      </c>
      <c r="F574" s="34">
        <v>41228</v>
      </c>
      <c r="G574" s="44"/>
      <c r="H574" s="36"/>
      <c r="I574" s="25"/>
      <c r="J574" s="25"/>
      <c r="K574" s="57"/>
      <c r="L574" s="57"/>
      <c r="M574" s="25"/>
      <c r="N574" s="38"/>
      <c r="O574" s="30" t="s">
        <v>756</v>
      </c>
      <c r="P574" s="30"/>
      <c r="Q574" s="30"/>
      <c r="R574" s="30"/>
      <c r="S574" s="30"/>
      <c r="T574" s="30"/>
      <c r="U574" s="75" t="s">
        <v>2752</v>
      </c>
      <c r="V574" s="63">
        <v>0</v>
      </c>
      <c r="W574" s="30"/>
      <c r="X574" s="30"/>
      <c r="Y574" s="30" t="s">
        <v>3455</v>
      </c>
      <c r="Z574" s="30" t="s">
        <v>3456</v>
      </c>
      <c r="AA574" s="30"/>
      <c r="AB574" s="30"/>
      <c r="AC574" s="30"/>
      <c r="AD574" s="72" t="s">
        <v>2888</v>
      </c>
      <c r="AE574" s="30"/>
      <c r="AF574" s="30"/>
      <c r="AG574" s="1"/>
      <c r="AH574" s="2"/>
      <c r="AI574" s="3"/>
      <c r="AJ574" s="4">
        <f t="shared" si="8"/>
        <v>0</v>
      </c>
      <c r="AK574" s="30"/>
      <c r="AL574" s="30"/>
      <c r="AM574" s="30"/>
      <c r="AN574" s="30"/>
      <c r="AO574" s="30"/>
      <c r="AP574" s="30"/>
      <c r="AQ574" s="30"/>
      <c r="AR574" s="30"/>
      <c r="AS574" s="30"/>
      <c r="AT574" s="30"/>
      <c r="AU574" s="30"/>
      <c r="AV574" s="30"/>
      <c r="AW574" s="30"/>
    </row>
    <row r="575" spans="1:49" ht="110.25">
      <c r="A575" s="21" t="s">
        <v>2709</v>
      </c>
      <c r="B575" s="30" t="s">
        <v>2705</v>
      </c>
      <c r="C575" s="30" t="s">
        <v>2710</v>
      </c>
      <c r="D575" s="30" t="s">
        <v>2711</v>
      </c>
      <c r="E575" s="30" t="s">
        <v>2712</v>
      </c>
      <c r="F575" s="34">
        <v>41288</v>
      </c>
      <c r="G575" s="44"/>
      <c r="H575" s="36"/>
      <c r="I575" s="25"/>
      <c r="J575" s="25"/>
      <c r="K575" s="57"/>
      <c r="L575" s="57"/>
      <c r="M575" s="25"/>
      <c r="N575" s="38"/>
      <c r="O575" s="30" t="s">
        <v>756</v>
      </c>
      <c r="P575" s="30"/>
      <c r="Q575" s="30"/>
      <c r="R575" s="30"/>
      <c r="S575" s="30"/>
      <c r="T575" s="30"/>
      <c r="U575" s="75" t="s">
        <v>2752</v>
      </c>
      <c r="V575" s="63">
        <v>0</v>
      </c>
      <c r="W575" s="30"/>
      <c r="X575" s="30"/>
      <c r="Y575" s="30" t="s">
        <v>3455</v>
      </c>
      <c r="Z575" s="30" t="s">
        <v>3456</v>
      </c>
      <c r="AA575" s="30"/>
      <c r="AB575" s="30"/>
      <c r="AC575" s="30"/>
      <c r="AD575" s="72" t="s">
        <v>2888</v>
      </c>
      <c r="AE575" s="30"/>
      <c r="AF575" s="30"/>
      <c r="AG575" s="1"/>
      <c r="AH575" s="2"/>
      <c r="AI575" s="3"/>
      <c r="AJ575" s="4">
        <f t="shared" si="8"/>
        <v>0</v>
      </c>
      <c r="AK575" s="30"/>
      <c r="AL575" s="30"/>
      <c r="AM575" s="30"/>
      <c r="AN575" s="30"/>
      <c r="AO575" s="30"/>
      <c r="AP575" s="30"/>
      <c r="AQ575" s="30"/>
      <c r="AR575" s="30"/>
      <c r="AS575" s="30"/>
      <c r="AT575" s="30"/>
      <c r="AU575" s="30"/>
      <c r="AV575" s="30"/>
      <c r="AW575" s="30"/>
    </row>
    <row r="576" spans="1:49" ht="110.25">
      <c r="A576" s="21" t="s">
        <v>2713</v>
      </c>
      <c r="B576" s="30" t="s">
        <v>2705</v>
      </c>
      <c r="C576" s="30" t="s">
        <v>2714</v>
      </c>
      <c r="D576" s="30" t="s">
        <v>2715</v>
      </c>
      <c r="E576" s="30" t="s">
        <v>2716</v>
      </c>
      <c r="F576" s="34">
        <v>41275</v>
      </c>
      <c r="G576" s="44"/>
      <c r="H576" s="36"/>
      <c r="I576" s="25"/>
      <c r="J576" s="25"/>
      <c r="K576" s="57"/>
      <c r="L576" s="57"/>
      <c r="M576" s="25"/>
      <c r="N576" s="38"/>
      <c r="O576" s="30" t="s">
        <v>756</v>
      </c>
      <c r="P576" s="30"/>
      <c r="Q576" s="30"/>
      <c r="R576" s="30"/>
      <c r="S576" s="30"/>
      <c r="T576" s="30"/>
      <c r="U576" s="75" t="s">
        <v>2752</v>
      </c>
      <c r="V576" s="63">
        <v>0</v>
      </c>
      <c r="W576" s="30"/>
      <c r="X576" s="30"/>
      <c r="Y576" s="30" t="s">
        <v>3455</v>
      </c>
      <c r="Z576" s="30" t="s">
        <v>3456</v>
      </c>
      <c r="AA576" s="30"/>
      <c r="AB576" s="30"/>
      <c r="AC576" s="30"/>
      <c r="AD576" s="72" t="s">
        <v>2888</v>
      </c>
      <c r="AE576" s="30"/>
      <c r="AF576" s="30"/>
      <c r="AG576" s="1"/>
      <c r="AH576" s="2"/>
      <c r="AI576" s="3"/>
      <c r="AJ576" s="4">
        <f t="shared" si="8"/>
        <v>0</v>
      </c>
      <c r="AK576" s="30"/>
      <c r="AL576" s="30"/>
      <c r="AM576" s="30"/>
      <c r="AN576" s="30"/>
      <c r="AO576" s="30"/>
      <c r="AP576" s="30"/>
      <c r="AQ576" s="30"/>
      <c r="AR576" s="30"/>
      <c r="AS576" s="30"/>
      <c r="AT576" s="30"/>
      <c r="AU576" s="30"/>
      <c r="AV576" s="30"/>
      <c r="AW576" s="30"/>
    </row>
    <row r="577" spans="1:49" ht="141.75">
      <c r="A577" s="21" t="s">
        <v>2726</v>
      </c>
      <c r="B577" s="30"/>
      <c r="C577" s="30" t="s">
        <v>2727</v>
      </c>
      <c r="D577" s="30" t="s">
        <v>2728</v>
      </c>
      <c r="E577" s="30" t="s">
        <v>2729</v>
      </c>
      <c r="F577" s="34">
        <v>41292</v>
      </c>
      <c r="G577" s="44"/>
      <c r="H577" s="36"/>
      <c r="I577" s="25"/>
      <c r="J577" s="25"/>
      <c r="K577" s="57"/>
      <c r="L577" s="57"/>
      <c r="M577" s="25"/>
      <c r="N577" s="38"/>
      <c r="O577" s="30" t="s">
        <v>756</v>
      </c>
      <c r="P577" s="30"/>
      <c r="Q577" s="30"/>
      <c r="R577" s="30"/>
      <c r="S577" s="30"/>
      <c r="T577" s="30"/>
      <c r="U577" s="75" t="s">
        <v>2820</v>
      </c>
      <c r="V577" s="63">
        <v>2884364</v>
      </c>
      <c r="W577" s="30"/>
      <c r="X577" s="30"/>
      <c r="Y577" s="30" t="s">
        <v>3501</v>
      </c>
      <c r="Z577" s="30" t="s">
        <v>3502</v>
      </c>
      <c r="AA577" s="30" t="s">
        <v>2886</v>
      </c>
      <c r="AB577" s="30" t="s">
        <v>2915</v>
      </c>
      <c r="AC577" s="30"/>
      <c r="AD577" s="72" t="s">
        <v>2888</v>
      </c>
      <c r="AE577" s="30"/>
      <c r="AF577" s="30"/>
      <c r="AG577" s="1" t="e">
        <f>#REF!+#REF!</f>
        <v>#REF!</v>
      </c>
      <c r="AH577" s="2" t="e">
        <f>#REF!+#REF!</f>
        <v>#REF!</v>
      </c>
      <c r="AI577" s="3" t="e">
        <f>#REF!+#REF!</f>
        <v>#REF!</v>
      </c>
      <c r="AJ577" s="4" t="e">
        <f t="shared" si="8"/>
        <v>#REF!</v>
      </c>
      <c r="AK577" s="30"/>
      <c r="AL577" s="30"/>
      <c r="AM577" s="30"/>
      <c r="AN577" s="30"/>
      <c r="AO577" s="30"/>
      <c r="AP577" s="30"/>
      <c r="AQ577" s="30"/>
      <c r="AR577" s="30"/>
      <c r="AS577" s="30"/>
      <c r="AT577" s="30"/>
      <c r="AU577" s="30"/>
      <c r="AV577" s="30"/>
      <c r="AW577" s="30"/>
    </row>
  </sheetData>
  <sheetProtection selectLockedCells="1" selectUnlockedCells="1"/>
  <mergeCells count="7">
    <mergeCell ref="A1:D1"/>
    <mergeCell ref="A2:D2"/>
    <mergeCell ref="A3:D3"/>
    <mergeCell ref="A4:D4"/>
    <mergeCell ref="F5:G5"/>
    <mergeCell ref="I5:M5"/>
    <mergeCell ref="Y5:Z5"/>
  </mergeCells>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projects</vt:lpstr>
      <vt:lpstr>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Ruel A.. Pili</dc:creator>
  <cp:lastModifiedBy>Marcus Paolo C. Patam</cp:lastModifiedBy>
  <cp:lastPrinted>2013-02-25T07:15:37Z</cp:lastPrinted>
  <dcterms:created xsi:type="dcterms:W3CDTF">2013-02-25T06:00:27Z</dcterms:created>
  <dcterms:modified xsi:type="dcterms:W3CDTF">2013-06-18T03:21:57Z</dcterms:modified>
</cp:coreProperties>
</file>